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報價清單 Quotation" sheetId="1" state="visible" r:id="rId1"/>
    <sheet xmlns:r="http://schemas.openxmlformats.org/officeDocument/2006/relationships" name="隔牆規格 Wall spec" sheetId="2" state="visible" r:id="rId2"/>
  </sheets>
  <definedNames>
    <definedName name="_xlnm._FilterDatabase" localSheetId="0" hidden="1">'報價清單 Quotation'!$A$3:$R$84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sz val="12"/>
    </font>
    <font>
      <b val="1"/>
      <color rgb="00FFFFFF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BF9F4"/>
      </patternFill>
    </fill>
    <fill>
      <patternFill patternType="solid">
        <fgColor rgb="00EFE7D8"/>
      </patternFill>
    </fill>
    <fill>
      <patternFill patternType="solid">
        <fgColor rgb="008A73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3" fillId="4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3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3" fontId="0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3" fontId="1" fillId="3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3" fontId="2" fillId="3" borderId="0" applyAlignment="1" pivotButton="0" quotePrefix="0" xfId="0">
      <alignment vertical="top" wrapText="1"/>
    </xf>
    <xf numFmtId="0" fontId="3" fillId="4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8EBCF"/>
        </patternFill>
      </fill>
    </dxf>
    <dxf>
      <fill>
        <patternFill patternType="solid">
          <fgColor rgb="00EEEEEE"/>
        </patternFill>
      </fill>
    </dxf>
    <dxf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6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 outlineLevelCol="0"/>
  <cols>
    <col width="16" customWidth="1" min="1" max="1"/>
    <col width="8" customWidth="1" min="2" max="2"/>
    <col width="34" customWidth="1" min="3" max="3"/>
    <col width="40" customWidth="1" min="4" max="4"/>
    <col width="34" customWidth="1" min="5" max="5"/>
    <col width="40" customWidth="1" min="6" max="6"/>
    <col width="30" customWidth="1" min="7" max="7"/>
    <col width="6" customWidth="1" min="8" max="8"/>
    <col width="9" customWidth="1" min="9" max="9"/>
    <col width="10" customWidth="1" min="10" max="10"/>
    <col width="10" customWidth="1" min="11" max="11"/>
    <col width="18" customWidth="1" min="12" max="12"/>
    <col width="13" customWidth="1" min="13" max="13"/>
    <col width="13" customWidth="1" min="14" max="14"/>
    <col width="14" customWidth="1" min="15" max="15"/>
    <col width="34" customWidth="1" min="16" max="16"/>
    <col width="14" customWidth="1" min="17" max="17"/>
    <col width="24" customWidth="1" min="18" max="18"/>
  </cols>
  <sheetData>
    <row r="1">
      <c r="A1" s="1" t="inlineStr">
        <is>
          <t>94 Dawson Road – 報價清單 Quotation checklist v7（隔牆已拆，只建新牆 Old wall already removed – build new wall only）</t>
        </is>
      </c>
    </row>
    <row r="2">
      <c r="A2" t="inlineStr">
        <is>
          <t>用法 How to use: 「選擇 Decision」揀 需要 Need／不需要 Not needed／未決定 Undecided；小計只計「需要」。空白行可自己加項目。 Pick a decision per row; subtotals count only "Need". Use blank rows to add missing items.</t>
        </is>
      </c>
    </row>
    <row r="3">
      <c r="A3" s="2" t="inlineStr">
        <is>
          <t>區域 Section</t>
        </is>
      </c>
      <c r="B3" s="2" t="inlineStr">
        <is>
          <t>編號 Code</t>
        </is>
      </c>
      <c r="C3" s="2" t="inlineStr">
        <is>
          <t>項目 Item (中)</t>
        </is>
      </c>
      <c r="D3" s="2" t="inlineStr">
        <is>
          <t>Item (English)</t>
        </is>
      </c>
      <c r="E3" s="2" t="inlineStr">
        <is>
          <t>規格 Spec (中)</t>
        </is>
      </c>
      <c r="F3" s="2" t="inlineStr">
        <is>
          <t>Spec (English)</t>
        </is>
      </c>
      <c r="G3" s="2" t="inlineStr">
        <is>
          <t>判頭注意 Contractor notes (English)</t>
        </is>
      </c>
      <c r="H3" s="2" t="inlineStr">
        <is>
          <t>數量 Qty</t>
        </is>
      </c>
      <c r="I3" s="2" t="inlineStr">
        <is>
          <t>單位 Unit</t>
        </is>
      </c>
      <c r="J3" s="2" t="inlineStr">
        <is>
          <t>單價下限 Unit low S$</t>
        </is>
      </c>
      <c r="K3" s="2" t="inlineStr">
        <is>
          <t>單價上限 Unit high S$</t>
        </is>
      </c>
      <c r="L3" s="2" t="inlineStr">
        <is>
          <t>選擇 Decision</t>
        </is>
      </c>
      <c r="M3" s="2" t="inlineStr">
        <is>
          <t>已選小計下限 Selected low S$</t>
        </is>
      </c>
      <c r="N3" s="2" t="inlineStr">
        <is>
          <t>已選小計上限 Selected high S$</t>
        </is>
      </c>
      <c r="O3" s="2" t="inlineStr">
        <is>
          <t>價錢類別 Price type</t>
        </is>
      </c>
      <c r="P3" s="2" t="inlineStr">
        <is>
          <t>來源 Source</t>
        </is>
      </c>
      <c r="Q3" s="2" t="inlineStr">
        <is>
          <t>判頭報價 Contractor quote S$</t>
        </is>
      </c>
      <c r="R3" s="2" t="inlineStr">
        <is>
          <t>判頭／家人備註 Remarks</t>
        </is>
      </c>
    </row>
    <row r="4">
      <c r="A4" s="3" t="inlineStr">
        <is>
          <t>1 隔牆 Partition wall</t>
        </is>
      </c>
      <c r="B4" s="3" t="inlineStr">
        <is>
          <t>W1</t>
        </is>
      </c>
      <c r="C4" s="3" t="inlineStr">
        <is>
          <t>新建隔牆（舊牆已拆，唔使拆）：雙層隔音石膏板＋75mm 龍骨＋岩棉（建議）</t>
        </is>
      </c>
      <c r="D4" s="3" t="inlineStr">
        <is>
          <t>New partition wall (old wall already removed – NO demolition): double acoustic gypsum board + 75mm stud + rockwool (recommended)</t>
        </is>
      </c>
      <c r="E4" s="3" t="inlineStr">
        <is>
          <t>每面 2×12.5mm，總厚≈125mm，做到樓板底，頂底打隔音膠，目標 Rw45+；約 3.5–4.2m × 地台至樓板（現場量）</t>
        </is>
      </c>
      <c r="F4" s="3" t="inlineStr">
        <is>
          <t>2×12.5mm board each side, ~125mm total, floor to structural slab, acoustic sealant top &amp; bottom, target Rw45+; approx. 3.5–4.2m long × floor-to-slab (verify on site)</t>
        </is>
      </c>
      <c r="G4" s="3" t="inlineStr">
        <is>
          <t>Quote build-only. Rockwool 50–60kg/m³ fully filled; stagger board joints; L4 skim finish</t>
        </is>
      </c>
      <c r="H4" s="3" t="n">
        <v>1</v>
      </c>
      <c r="I4" s="3" t="inlineStr">
        <is>
          <t>項 lot</t>
        </is>
      </c>
      <c r="J4" s="4" t="n">
        <v>2300</v>
      </c>
      <c r="K4" s="4" t="n">
        <v>4000</v>
      </c>
      <c r="L4" s="3" t="inlineStr">
        <is>
          <t>需要 Need</t>
        </is>
      </c>
      <c r="M4" s="4">
        <f>IF(L4="需要 Need",H4*J4,0)</f>
        <v/>
      </c>
      <c r="N4" s="4">
        <f>IF(L4="需要 Need",H4*K4,0)</f>
        <v/>
      </c>
      <c r="O4" s="3" t="inlineStr">
        <is>
          <t>真實網上價 Real (online)</t>
        </is>
      </c>
      <c r="P4" s="3" t="inlineStr">
        <is>
          <t>nextechdesignengineering.sg（2026 隔牆價錢指南：隔音雙層石膏板＋岩棉 S$45–75/呎²）; fixitpapa.sg（HDB 3–4m 隔牆全包 S$1,500–2,400，岩棉 +S$300–500）</t>
        </is>
      </c>
      <c r="Q4" s="4" t="inlineStr"/>
      <c r="R4" s="3" t="inlineStr"/>
    </row>
    <row r="5">
      <c r="A5" s="3" t="inlineStr">
        <is>
          <t>1 隔牆 Partition wall</t>
        </is>
      </c>
      <c r="B5" s="3" t="inlineStr">
        <is>
          <t>W2</t>
        </is>
      </c>
      <c r="C5" s="3" t="inlineStr">
        <is>
          <t>門框／門口（主人房原位）</t>
        </is>
      </c>
      <c r="D5" s="3" t="inlineStr">
        <is>
          <t>Door frame / doorway (master, original position)</t>
        </is>
      </c>
      <c r="E5" s="3" t="inlineStr">
        <is>
          <t>實心門＋隔音膠條＋自動落地擋風（drop seal）</t>
        </is>
      </c>
      <c r="F5" s="3" t="inlineStr">
        <is>
          <t>Solid-core door + acoustic seals + automatic drop seal</t>
        </is>
      </c>
      <c r="G5" s="3" t="inlineStr">
        <is>
          <t>Hollow-core door not acceptable – it defeats the wall</t>
        </is>
      </c>
      <c r="H5" s="3" t="n">
        <v>1</v>
      </c>
      <c r="I5" s="3" t="inlineStr">
        <is>
          <t>樘 set</t>
        </is>
      </c>
      <c r="J5" s="4" t="n">
        <v>450</v>
      </c>
      <c r="K5" s="4" t="n">
        <v>1100</v>
      </c>
      <c r="L5" s="3" t="inlineStr">
        <is>
          <t>需要 Need</t>
        </is>
      </c>
      <c r="M5" s="4">
        <f>IF(L5="需要 Need",H5*J5,0)</f>
        <v/>
      </c>
      <c r="N5" s="4">
        <f>IF(L5="需要 Need",H5*K5,0)</f>
        <v/>
      </c>
      <c r="O5" s="3" t="inlineStr">
        <is>
          <t>真實網上價 Real (online)</t>
        </is>
      </c>
      <c r="P5" s="3" t="inlineStr">
        <is>
          <t>rkec.sg（門口 +S$250–600；岩棉 +S$3–6/呎²；雙層板 +S$5–10/呎²）</t>
        </is>
      </c>
      <c r="Q5" s="4" t="inlineStr"/>
      <c r="R5" s="3" t="inlineStr"/>
    </row>
    <row r="6">
      <c r="A6" s="3" t="inlineStr">
        <is>
          <t>1 隔牆 Partition wall</t>
        </is>
      </c>
      <c r="B6" s="3" t="inlineStr">
        <is>
          <t>W3</t>
        </is>
      </c>
      <c r="C6" s="3" t="inlineStr">
        <is>
          <t>夾板加固（TV／層板／吊櫃／掛畫軌位）</t>
        </is>
      </c>
      <c r="D6" s="3" t="inlineStr">
        <is>
          <t>Plywood reinforcement (TV / shelves / wall cabinets / picture rail)</t>
        </is>
      </c>
      <c r="E6" s="3" t="inlineStr">
        <is>
          <t>18mm 夾板，標明高度同位置</t>
        </is>
      </c>
      <c r="F6" s="3" t="inlineStr">
        <is>
          <t>18mm plywood, heights &amp; positions marked on drawing</t>
        </is>
      </c>
      <c r="G6" s="3" t="inlineStr">
        <is>
          <t>Photograph positions before boarding up</t>
        </is>
      </c>
      <c r="H6" s="3" t="n">
        <v>1</v>
      </c>
      <c r="I6" s="3" t="inlineStr">
        <is>
          <t>項 lot</t>
        </is>
      </c>
      <c r="J6" s="4" t="n">
        <v>150</v>
      </c>
      <c r="K6" s="4" t="n">
        <v>400</v>
      </c>
      <c r="L6" s="3" t="inlineStr">
        <is>
          <t>需要 Need</t>
        </is>
      </c>
      <c r="M6" s="4">
        <f>IF(L6="需要 Need",H6*J6,0)</f>
        <v/>
      </c>
      <c r="N6" s="4">
        <f>IF(L6="需要 Need",H6*K6,0)</f>
        <v/>
      </c>
      <c r="O6" s="3" t="inlineStr">
        <is>
          <t>估算 Estimate</t>
        </is>
      </c>
      <c r="P6" s="3" t="inlineStr"/>
      <c r="Q6" s="4" t="inlineStr"/>
      <c r="R6" s="3" t="inlineStr"/>
    </row>
    <row r="7">
      <c r="A7" s="3" t="inlineStr">
        <is>
          <t>1 隔牆 Partition wall</t>
        </is>
      </c>
      <c r="B7" s="3" t="inlineStr">
        <is>
          <t>W4</t>
        </is>
      </c>
      <c r="C7" s="3" t="inlineStr">
        <is>
          <t>錯位插座／開關／網絡位＋暗喉</t>
        </is>
      </c>
      <c r="D7" s="3" t="inlineStr">
        <is>
          <t>Offset power / switch / data points + concealed conduit</t>
        </is>
      </c>
      <c r="E7" s="3" t="inlineStr">
        <is>
          <t>每面 2–4 個位，底盒錯開≥600mm，背面包 putty pad</t>
        </is>
      </c>
      <c r="F7" s="3" t="inlineStr">
        <is>
          <t>2–4 points per side, back boxes offset ≥600mm, putty pads behind</t>
        </is>
      </c>
      <c r="G7" s="3" t="inlineStr">
        <is>
          <t>No back-to-back boxes in same stud bay</t>
        </is>
      </c>
      <c r="H7" s="3" t="n">
        <v>6</v>
      </c>
      <c r="I7" s="3" t="inlineStr">
        <is>
          <t>個 pc</t>
        </is>
      </c>
      <c r="J7" s="4" t="n">
        <v>60</v>
      </c>
      <c r="K7" s="4" t="n">
        <v>150</v>
      </c>
      <c r="L7" s="3" t="inlineStr">
        <is>
          <t>需要 Need</t>
        </is>
      </c>
      <c r="M7" s="4">
        <f>IF(L7="需要 Need",H7*J7,0)</f>
        <v/>
      </c>
      <c r="N7" s="4">
        <f>IF(L7="需要 Need",H7*K7,0)</f>
        <v/>
      </c>
      <c r="O7" s="3" t="inlineStr">
        <is>
          <t>真實網上價 Real (online)</t>
        </is>
      </c>
      <c r="P7" s="3" t="inlineStr">
        <is>
          <t>getcontractor.sg：每個插座 S$50–150</t>
        </is>
      </c>
      <c r="Q7" s="4" t="inlineStr"/>
      <c r="R7" s="3" t="inlineStr"/>
    </row>
    <row r="8">
      <c r="A8" s="3" t="inlineStr">
        <is>
          <t>1 隔牆 Partition wall</t>
        </is>
      </c>
      <c r="B8" s="3" t="inlineStr">
        <is>
          <t>W5</t>
        </is>
      </c>
      <c r="C8" s="3" t="inlineStr">
        <is>
          <t>冷氣喉穿牆＋密封</t>
        </is>
      </c>
      <c r="D8" s="3" t="inlineStr">
        <is>
          <t>Aircon pipe penetration + sealing</t>
        </is>
      </c>
      <c r="E8" s="3" t="inlineStr">
        <is>
          <t>穿牆位用隔音泥／防火膠密封</t>
        </is>
      </c>
      <c r="F8" s="3" t="inlineStr">
        <is>
          <t>Seal with acoustic mastic / fire-rated sealant</t>
        </is>
      </c>
      <c r="G8" s="3" t="inlineStr"/>
      <c r="H8" s="3" t="n">
        <v>1</v>
      </c>
      <c r="I8" s="3" t="inlineStr">
        <is>
          <t>項 lot</t>
        </is>
      </c>
      <c r="J8" s="4" t="n">
        <v>100</v>
      </c>
      <c r="K8" s="4" t="n">
        <v>250</v>
      </c>
      <c r="L8" s="3" t="inlineStr">
        <is>
          <t>需要 Need</t>
        </is>
      </c>
      <c r="M8" s="4">
        <f>IF(L8="需要 Need",H8*J8,0)</f>
        <v/>
      </c>
      <c r="N8" s="4">
        <f>IF(L8="需要 Need",H8*K8,0)</f>
        <v/>
      </c>
      <c r="O8" s="3" t="inlineStr">
        <is>
          <t>估算 Estimate</t>
        </is>
      </c>
      <c r="P8" s="3" t="inlineStr"/>
      <c r="Q8" s="4" t="inlineStr"/>
      <c r="R8" s="3" t="inlineStr"/>
    </row>
    <row r="9">
      <c r="A9" s="3" t="inlineStr">
        <is>
          <t>1 隔牆 Partition wall</t>
        </is>
      </c>
      <c r="B9" s="3" t="inlineStr">
        <is>
          <t>W6</t>
        </is>
      </c>
      <c r="C9" s="3" t="inlineStr">
        <is>
          <t>批灰油漆（兩面）＋踢腳線</t>
        </is>
      </c>
      <c r="D9" s="3" t="inlineStr">
        <is>
          <t>Skim coat &amp; paint (both sides) + skirting</t>
        </is>
      </c>
      <c r="E9" s="3" t="inlineStr">
        <is>
          <t>配返現有白色同踢腳</t>
        </is>
      </c>
      <c r="F9" s="3" t="inlineStr">
        <is>
          <t>Match existing white and skirting</t>
        </is>
      </c>
      <c r="G9" s="3" t="inlineStr"/>
      <c r="H9" s="3" t="n">
        <v>1</v>
      </c>
      <c r="I9" s="3" t="inlineStr">
        <is>
          <t>項 lot</t>
        </is>
      </c>
      <c r="J9" s="4" t="n">
        <v>400</v>
      </c>
      <c r="K9" s="4" t="n">
        <v>800</v>
      </c>
      <c r="L9" s="3" t="inlineStr">
        <is>
          <t>需要 Need</t>
        </is>
      </c>
      <c r="M9" s="4">
        <f>IF(L9="需要 Need",H9*J9,0)</f>
        <v/>
      </c>
      <c r="N9" s="4">
        <f>IF(L9="需要 Need",H9*K9,0)</f>
        <v/>
      </c>
      <c r="O9" s="3" t="inlineStr">
        <is>
          <t>真實網上價 Real (online)</t>
        </is>
      </c>
      <c r="P9" s="3" t="inlineStr">
        <is>
          <t>fixitpapa.sg：兩面批灰油漆 S$400–800</t>
        </is>
      </c>
      <c r="Q9" s="4" t="inlineStr"/>
      <c r="R9" s="3" t="inlineStr"/>
    </row>
    <row r="10">
      <c r="A10" s="5" t="inlineStr">
        <is>
          <t>1 隔牆 Partition wall</t>
        </is>
      </c>
      <c r="B10" s="5" t="inlineStr">
        <is>
          <t>1+1</t>
        </is>
      </c>
      <c r="C10" s="5" t="inlineStr">
        <is>
          <t>（自行加項 add item）</t>
        </is>
      </c>
      <c r="D10" s="5" t="inlineStr"/>
      <c r="E10" s="5" t="inlineStr"/>
      <c r="F10" s="5" t="inlineStr"/>
      <c r="G10" s="5" t="inlineStr"/>
      <c r="H10" s="5" t="inlineStr"/>
      <c r="I10" s="5" t="inlineStr"/>
      <c r="J10" s="6" t="inlineStr"/>
      <c r="K10" s="6" t="inlineStr"/>
      <c r="L10" s="5" t="inlineStr">
        <is>
          <t>未決定 Undecided</t>
        </is>
      </c>
      <c r="M10" s="6">
        <f>IF(L10="需要 Need",N(H10)*N(J10),0)</f>
        <v/>
      </c>
      <c r="N10" s="6">
        <f>IF(L10="需要 Need",N(H10)*N(K10),0)</f>
        <v/>
      </c>
      <c r="O10" s="5" t="inlineStr"/>
      <c r="P10" s="5" t="inlineStr"/>
      <c r="Q10" s="6" t="inlineStr"/>
      <c r="R10" s="5" t="inlineStr"/>
    </row>
    <row r="11">
      <c r="A11" s="5" t="inlineStr">
        <is>
          <t>1 隔牆 Partition wall</t>
        </is>
      </c>
      <c r="B11" s="5" t="inlineStr">
        <is>
          <t>1+2</t>
        </is>
      </c>
      <c r="C11" s="5" t="inlineStr">
        <is>
          <t>（自行加項 add item）</t>
        </is>
      </c>
      <c r="D11" s="5" t="inlineStr"/>
      <c r="E11" s="5" t="inlineStr"/>
      <c r="F11" s="5" t="inlineStr"/>
      <c r="G11" s="5" t="inlineStr"/>
      <c r="H11" s="5" t="inlineStr"/>
      <c r="I11" s="5" t="inlineStr"/>
      <c r="J11" s="6" t="inlineStr"/>
      <c r="K11" s="6" t="inlineStr"/>
      <c r="L11" s="5" t="inlineStr">
        <is>
          <t>未決定 Undecided</t>
        </is>
      </c>
      <c r="M11" s="6">
        <f>IF(L11="需要 Need",N(H11)*N(J11),0)</f>
        <v/>
      </c>
      <c r="N11" s="6">
        <f>IF(L11="需要 Need",N(H11)*N(K11),0)</f>
        <v/>
      </c>
      <c r="O11" s="5" t="inlineStr"/>
      <c r="P11" s="5" t="inlineStr"/>
      <c r="Q11" s="6" t="inlineStr"/>
      <c r="R11" s="5" t="inlineStr"/>
    </row>
    <row r="12">
      <c r="A12" s="5" t="inlineStr">
        <is>
          <t>1 隔牆 Partition wall</t>
        </is>
      </c>
      <c r="B12" s="5" t="inlineStr">
        <is>
          <t>1+3</t>
        </is>
      </c>
      <c r="C12" s="5" t="inlineStr">
        <is>
          <t>（自行加項 add item）</t>
        </is>
      </c>
      <c r="D12" s="5" t="inlineStr"/>
      <c r="E12" s="5" t="inlineStr"/>
      <c r="F12" s="5" t="inlineStr"/>
      <c r="G12" s="5" t="inlineStr"/>
      <c r="H12" s="5" t="inlineStr"/>
      <c r="I12" s="5" t="inlineStr"/>
      <c r="J12" s="6" t="inlineStr"/>
      <c r="K12" s="6" t="inlineStr"/>
      <c r="L12" s="5" t="inlineStr">
        <is>
          <t>未決定 Undecided</t>
        </is>
      </c>
      <c r="M12" s="6">
        <f>IF(L12="需要 Need",N(H12)*N(J12),0)</f>
        <v/>
      </c>
      <c r="N12" s="6">
        <f>IF(L12="需要 Need",N(H12)*N(K12),0)</f>
        <v/>
      </c>
      <c r="O12" s="5" t="inlineStr"/>
      <c r="P12" s="5" t="inlineStr"/>
      <c r="Q12" s="6" t="inlineStr"/>
      <c r="R12" s="5" t="inlineStr"/>
    </row>
    <row r="13">
      <c r="A13" s="7" t="inlineStr"/>
      <c r="B13" s="7" t="inlineStr">
        <is>
          <t>小計 Subtotal – Partition wall</t>
        </is>
      </c>
      <c r="C13" s="7" t="inlineStr"/>
      <c r="D13" s="7" t="inlineStr"/>
      <c r="E13" s="7" t="inlineStr"/>
      <c r="F13" s="7" t="inlineStr"/>
      <c r="G13" s="7" t="inlineStr"/>
      <c r="H13" s="7" t="inlineStr"/>
      <c r="I13" s="7" t="inlineStr"/>
      <c r="J13" s="8" t="inlineStr"/>
      <c r="K13" s="8" t="inlineStr"/>
      <c r="L13" s="7" t="inlineStr"/>
      <c r="M13" s="8">
        <f>SUM(M4:M12)</f>
        <v/>
      </c>
      <c r="N13" s="8">
        <f>SUM(N4:N12)</f>
        <v/>
      </c>
      <c r="O13" s="7" t="inlineStr"/>
      <c r="P13" s="7" t="inlineStr"/>
      <c r="Q13" s="8">
        <f>SUM(Q4:Q12)</f>
        <v/>
      </c>
      <c r="R13" s="7" t="inlineStr"/>
    </row>
    <row r="14">
      <c r="A14" s="3" t="inlineStr">
        <is>
          <t>2 客廳 Living</t>
        </is>
      </c>
      <c r="B14" s="3" t="inlineStr">
        <is>
          <t>L1</t>
        </is>
      </c>
      <c r="C14" s="3" t="inlineStr">
        <is>
          <t>掛牆電視＋電視櫃（方案 1–4 揀一）</t>
        </is>
      </c>
      <c r="D14" s="3" t="inlineStr">
        <is>
          <t>Wall-mounted TV + TV console (choose option 1–4)</t>
        </is>
      </c>
      <c r="E14" s="3" t="inlineStr">
        <is>
          <t>懸浮櫃 1.75m 或全牆矮櫃</t>
        </is>
      </c>
      <c r="F14" s="3" t="inlineStr">
        <is>
          <t>1.75m floating console or full-wall low cabinet</t>
        </is>
      </c>
      <c r="G14" s="3" t="inlineStr"/>
      <c r="H14" s="3" t="n">
        <v>1</v>
      </c>
      <c r="I14" s="3" t="inlineStr">
        <is>
          <t>項 lot</t>
        </is>
      </c>
      <c r="J14" s="4" t="n">
        <v>300</v>
      </c>
      <c r="K14" s="4" t="n">
        <v>1800</v>
      </c>
      <c r="L14" s="3" t="inlineStr">
        <is>
          <t>需要 Need</t>
        </is>
      </c>
      <c r="M14" s="4">
        <f>IF(L14="需要 Need",H14*J14,0)</f>
        <v/>
      </c>
      <c r="N14" s="4">
        <f>IF(L14="需要 Need",H14*K14,0)</f>
        <v/>
      </c>
      <c r="O14" s="3" t="inlineStr">
        <is>
          <t>估算 Estimate</t>
        </is>
      </c>
      <c r="P14" s="3" t="inlineStr"/>
      <c r="Q14" s="4" t="inlineStr"/>
      <c r="R14" s="3" t="inlineStr"/>
    </row>
    <row r="15">
      <c r="A15" s="3" t="inlineStr">
        <is>
          <t>2 客廳 Living</t>
        </is>
      </c>
      <c r="B15" s="3" t="inlineStr">
        <is>
          <t>L2</t>
        </is>
      </c>
      <c r="C15" s="3" t="inlineStr">
        <is>
          <t>三人梳化</t>
        </is>
      </c>
      <c r="D15" s="3" t="inlineStr">
        <is>
          <t>3-seater sofa</t>
        </is>
      </c>
      <c r="E15" s="3" t="inlineStr">
        <is>
          <t>保留／更換（方案 2 加 chaise）</t>
        </is>
      </c>
      <c r="F15" s="3" t="inlineStr">
        <is>
          <t>Keep / replace (option 2 adds chaise)</t>
        </is>
      </c>
      <c r="G15" s="3" t="inlineStr">
        <is>
          <t>Furniture – not contractor scope</t>
        </is>
      </c>
      <c r="H15" s="3" t="n">
        <v>1</v>
      </c>
      <c r="I15" s="3" t="inlineStr">
        <is>
          <t>張 pc</t>
        </is>
      </c>
      <c r="J15" s="4" t="n">
        <v>0</v>
      </c>
      <c r="K15" s="4" t="n">
        <v>1500</v>
      </c>
      <c r="L15" s="3" t="inlineStr">
        <is>
          <t>需要 Need</t>
        </is>
      </c>
      <c r="M15" s="4">
        <f>IF(L15="需要 Need",H15*J15,0)</f>
        <v/>
      </c>
      <c r="N15" s="4">
        <f>IF(L15="需要 Need",H15*K15,0)</f>
        <v/>
      </c>
      <c r="O15" s="3" t="inlineStr">
        <is>
          <t>估算 Estimate</t>
        </is>
      </c>
      <c r="P15" s="3" t="inlineStr"/>
      <c r="Q15" s="4" t="inlineStr"/>
      <c r="R15" s="3" t="inlineStr"/>
    </row>
    <row r="16">
      <c r="A16" s="5" t="inlineStr">
        <is>
          <t>2 客廳 Living</t>
        </is>
      </c>
      <c r="B16" s="5" t="inlineStr">
        <is>
          <t>2+1</t>
        </is>
      </c>
      <c r="C16" s="5" t="inlineStr">
        <is>
          <t>（自行加項 add item）</t>
        </is>
      </c>
      <c r="D16" s="5" t="inlineStr"/>
      <c r="E16" s="5" t="inlineStr"/>
      <c r="F16" s="5" t="inlineStr"/>
      <c r="G16" s="5" t="inlineStr"/>
      <c r="H16" s="5" t="inlineStr"/>
      <c r="I16" s="5" t="inlineStr"/>
      <c r="J16" s="6" t="inlineStr"/>
      <c r="K16" s="6" t="inlineStr"/>
      <c r="L16" s="5" t="inlineStr">
        <is>
          <t>未決定 Undecided</t>
        </is>
      </c>
      <c r="M16" s="6">
        <f>IF(L16="需要 Need",N(H16)*N(J16),0)</f>
        <v/>
      </c>
      <c r="N16" s="6">
        <f>IF(L16="需要 Need",N(H16)*N(K16),0)</f>
        <v/>
      </c>
      <c r="O16" s="5" t="inlineStr"/>
      <c r="P16" s="5" t="inlineStr"/>
      <c r="Q16" s="6" t="inlineStr"/>
      <c r="R16" s="5" t="inlineStr"/>
    </row>
    <row r="17">
      <c r="A17" s="5" t="inlineStr">
        <is>
          <t>2 客廳 Living</t>
        </is>
      </c>
      <c r="B17" s="5" t="inlineStr">
        <is>
          <t>2+2</t>
        </is>
      </c>
      <c r="C17" s="5" t="inlineStr">
        <is>
          <t>（自行加項 add item）</t>
        </is>
      </c>
      <c r="D17" s="5" t="inlineStr"/>
      <c r="E17" s="5" t="inlineStr"/>
      <c r="F17" s="5" t="inlineStr"/>
      <c r="G17" s="5" t="inlineStr"/>
      <c r="H17" s="5" t="inlineStr"/>
      <c r="I17" s="5" t="inlineStr"/>
      <c r="J17" s="6" t="inlineStr"/>
      <c r="K17" s="6" t="inlineStr"/>
      <c r="L17" s="5" t="inlineStr">
        <is>
          <t>未決定 Undecided</t>
        </is>
      </c>
      <c r="M17" s="6">
        <f>IF(L17="需要 Need",N(H17)*N(J17),0)</f>
        <v/>
      </c>
      <c r="N17" s="6">
        <f>IF(L17="需要 Need",N(H17)*N(K17),0)</f>
        <v/>
      </c>
      <c r="O17" s="5" t="inlineStr"/>
      <c r="P17" s="5" t="inlineStr"/>
      <c r="Q17" s="6" t="inlineStr"/>
      <c r="R17" s="5" t="inlineStr"/>
    </row>
    <row r="18">
      <c r="A18" s="5" t="inlineStr">
        <is>
          <t>2 客廳 Living</t>
        </is>
      </c>
      <c r="B18" s="5" t="inlineStr">
        <is>
          <t>2+3</t>
        </is>
      </c>
      <c r="C18" s="5" t="inlineStr">
        <is>
          <t>（自行加項 add item）</t>
        </is>
      </c>
      <c r="D18" s="5" t="inlineStr"/>
      <c r="E18" s="5" t="inlineStr"/>
      <c r="F18" s="5" t="inlineStr"/>
      <c r="G18" s="5" t="inlineStr"/>
      <c r="H18" s="5" t="inlineStr"/>
      <c r="I18" s="5" t="inlineStr"/>
      <c r="J18" s="6" t="inlineStr"/>
      <c r="K18" s="6" t="inlineStr"/>
      <c r="L18" s="5" t="inlineStr">
        <is>
          <t>未決定 Undecided</t>
        </is>
      </c>
      <c r="M18" s="6">
        <f>IF(L18="需要 Need",N(H18)*N(J18),0)</f>
        <v/>
      </c>
      <c r="N18" s="6">
        <f>IF(L18="需要 Need",N(H18)*N(K18),0)</f>
        <v/>
      </c>
      <c r="O18" s="5" t="inlineStr"/>
      <c r="P18" s="5" t="inlineStr"/>
      <c r="Q18" s="6" t="inlineStr"/>
      <c r="R18" s="5" t="inlineStr"/>
    </row>
    <row r="19">
      <c r="A19" s="7" t="inlineStr"/>
      <c r="B19" s="7" t="inlineStr">
        <is>
          <t>小計 Subtotal – Living</t>
        </is>
      </c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8" t="inlineStr"/>
      <c r="K19" s="8" t="inlineStr"/>
      <c r="L19" s="7" t="inlineStr"/>
      <c r="M19" s="8">
        <f>SUM(M14:M18)</f>
        <v/>
      </c>
      <c r="N19" s="8">
        <f>SUM(N14:N18)</f>
        <v/>
      </c>
      <c r="O19" s="7" t="inlineStr"/>
      <c r="P19" s="7" t="inlineStr"/>
      <c r="Q19" s="8">
        <f>SUM(Q14:Q18)</f>
        <v/>
      </c>
      <c r="R19" s="7" t="inlineStr"/>
    </row>
    <row r="20">
      <c r="A20" s="3" t="inlineStr">
        <is>
          <t>3 飯廳 Dining</t>
        </is>
      </c>
      <c r="B20" s="3" t="inlineStr">
        <is>
          <t>D1</t>
        </is>
      </c>
      <c r="C20" s="3" t="inlineStr">
        <is>
          <t>餐檯＋4 椅（先問業主會唔會留低）</t>
        </is>
      </c>
      <c r="D20" s="3" t="inlineStr">
        <is>
          <t>Dining table + 4 chairs (ask owner if theirs stays)</t>
        </is>
      </c>
      <c r="E20" s="3" t="inlineStr">
        <is>
          <t>長方 1.4m／圓 1.0m／檯＋長凳</t>
        </is>
      </c>
      <c r="F20" s="3" t="inlineStr">
        <is>
          <t>1.4m rectangular / 1.0m round / table + bench</t>
        </is>
      </c>
      <c r="G20" s="3" t="inlineStr">
        <is>
          <t>Furniture – not contractor scope</t>
        </is>
      </c>
      <c r="H20" s="3" t="n">
        <v>1</v>
      </c>
      <c r="I20" s="3" t="inlineStr">
        <is>
          <t>套 set</t>
        </is>
      </c>
      <c r="J20" s="4" t="n">
        <v>0</v>
      </c>
      <c r="K20" s="4" t="n">
        <v>1200</v>
      </c>
      <c r="L20" s="3" t="inlineStr">
        <is>
          <t>需要 Need</t>
        </is>
      </c>
      <c r="M20" s="4">
        <f>IF(L20="需要 Need",H20*J20,0)</f>
        <v/>
      </c>
      <c r="N20" s="4">
        <f>IF(L20="需要 Need",H20*K20,0)</f>
        <v/>
      </c>
      <c r="O20" s="3" t="inlineStr">
        <is>
          <t>估算 Estimate</t>
        </is>
      </c>
      <c r="P20" s="3" t="inlineStr"/>
      <c r="Q20" s="4" t="inlineStr"/>
      <c r="R20" s="3" t="inlineStr"/>
    </row>
    <row r="21">
      <c r="A21" s="5" t="inlineStr">
        <is>
          <t>3 飯廳 Dining</t>
        </is>
      </c>
      <c r="B21" s="5" t="inlineStr">
        <is>
          <t>3+1</t>
        </is>
      </c>
      <c r="C21" s="5" t="inlineStr">
        <is>
          <t>（自行加項 add item）</t>
        </is>
      </c>
      <c r="D21" s="5" t="inlineStr"/>
      <c r="E21" s="5" t="inlineStr"/>
      <c r="F21" s="5" t="inlineStr"/>
      <c r="G21" s="5" t="inlineStr"/>
      <c r="H21" s="5" t="inlineStr"/>
      <c r="I21" s="5" t="inlineStr"/>
      <c r="J21" s="6" t="inlineStr"/>
      <c r="K21" s="6" t="inlineStr"/>
      <c r="L21" s="5" t="inlineStr">
        <is>
          <t>未決定 Undecided</t>
        </is>
      </c>
      <c r="M21" s="6">
        <f>IF(L21="需要 Need",N(H21)*N(J21),0)</f>
        <v/>
      </c>
      <c r="N21" s="6">
        <f>IF(L21="需要 Need",N(H21)*N(K21),0)</f>
        <v/>
      </c>
      <c r="O21" s="5" t="inlineStr"/>
      <c r="P21" s="5" t="inlineStr"/>
      <c r="Q21" s="6" t="inlineStr"/>
      <c r="R21" s="5" t="inlineStr"/>
    </row>
    <row r="22">
      <c r="A22" s="5" t="inlineStr">
        <is>
          <t>3 飯廳 Dining</t>
        </is>
      </c>
      <c r="B22" s="5" t="inlineStr">
        <is>
          <t>3+2</t>
        </is>
      </c>
      <c r="C22" s="5" t="inlineStr">
        <is>
          <t>（自行加項 add item）</t>
        </is>
      </c>
      <c r="D22" s="5" t="inlineStr"/>
      <c r="E22" s="5" t="inlineStr"/>
      <c r="F22" s="5" t="inlineStr"/>
      <c r="G22" s="5" t="inlineStr"/>
      <c r="H22" s="5" t="inlineStr"/>
      <c r="I22" s="5" t="inlineStr"/>
      <c r="J22" s="6" t="inlineStr"/>
      <c r="K22" s="6" t="inlineStr"/>
      <c r="L22" s="5" t="inlineStr">
        <is>
          <t>未決定 Undecided</t>
        </is>
      </c>
      <c r="M22" s="6">
        <f>IF(L22="需要 Need",N(H22)*N(J22),0)</f>
        <v/>
      </c>
      <c r="N22" s="6">
        <f>IF(L22="需要 Need",N(H22)*N(K22),0)</f>
        <v/>
      </c>
      <c r="O22" s="5" t="inlineStr"/>
      <c r="P22" s="5" t="inlineStr"/>
      <c r="Q22" s="6" t="inlineStr"/>
      <c r="R22" s="5" t="inlineStr"/>
    </row>
    <row r="23">
      <c r="A23" s="5" t="inlineStr">
        <is>
          <t>3 飯廳 Dining</t>
        </is>
      </c>
      <c r="B23" s="5" t="inlineStr">
        <is>
          <t>3+3</t>
        </is>
      </c>
      <c r="C23" s="5" t="inlineStr">
        <is>
          <t>（自行加項 add item）</t>
        </is>
      </c>
      <c r="D23" s="5" t="inlineStr"/>
      <c r="E23" s="5" t="inlineStr"/>
      <c r="F23" s="5" t="inlineStr"/>
      <c r="G23" s="5" t="inlineStr"/>
      <c r="H23" s="5" t="inlineStr"/>
      <c r="I23" s="5" t="inlineStr"/>
      <c r="J23" s="6" t="inlineStr"/>
      <c r="K23" s="6" t="inlineStr"/>
      <c r="L23" s="5" t="inlineStr">
        <is>
          <t>未決定 Undecided</t>
        </is>
      </c>
      <c r="M23" s="6">
        <f>IF(L23="需要 Need",N(H23)*N(J23),0)</f>
        <v/>
      </c>
      <c r="N23" s="6">
        <f>IF(L23="需要 Need",N(H23)*N(K23),0)</f>
        <v/>
      </c>
      <c r="O23" s="5" t="inlineStr"/>
      <c r="P23" s="5" t="inlineStr"/>
      <c r="Q23" s="6" t="inlineStr"/>
      <c r="R23" s="5" t="inlineStr"/>
    </row>
    <row r="24">
      <c r="A24" s="7" t="inlineStr"/>
      <c r="B24" s="7" t="inlineStr">
        <is>
          <t>小計 Subtotal – Dining</t>
        </is>
      </c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8" t="inlineStr"/>
      <c r="K24" s="8" t="inlineStr"/>
      <c r="L24" s="7" t="inlineStr"/>
      <c r="M24" s="8">
        <f>SUM(M20:M23)</f>
        <v/>
      </c>
      <c r="N24" s="8">
        <f>SUM(N20:N23)</f>
        <v/>
      </c>
      <c r="O24" s="7" t="inlineStr"/>
      <c r="P24" s="7" t="inlineStr"/>
      <c r="Q24" s="8">
        <f>SUM(Q20:Q23)</f>
        <v/>
      </c>
      <c r="R24" s="7" t="inlineStr"/>
    </row>
    <row r="25">
      <c r="A25" s="3" t="inlineStr">
        <is>
          <t>4 廚房 Kitchen &amp; yard</t>
        </is>
      </c>
      <c r="B25" s="3" t="inlineStr">
        <is>
          <t>K1</t>
        </is>
      </c>
      <c r="C25" s="3" t="inlineStr">
        <is>
          <t>洗碗機：60cm 全嵌入 Bosch SMV26AX00Q（推介）</t>
        </is>
      </c>
      <c r="D25" s="3" t="inlineStr">
        <is>
          <t>Dishwasher: 60cm fully integrated Bosch SMV26AX00Q (recommended)</t>
        </is>
      </c>
      <c r="E25" s="3" t="inlineStr">
        <is>
          <t>開口 600×815–875×550；門板另計</t>
        </is>
      </c>
      <c r="F25" s="3" t="inlineStr">
        <is>
          <t>Opening 600 W × 815–875 H × 550 D; cabinet door panel extra</t>
        </is>
      </c>
      <c r="G25" s="3" t="inlineStr"/>
      <c r="H25" s="3" t="n">
        <v>1</v>
      </c>
      <c r="I25" s="3" t="inlineStr">
        <is>
          <t>部 unit</t>
        </is>
      </c>
      <c r="J25" s="4" t="n">
        <v>1099</v>
      </c>
      <c r="K25" s="4" t="n">
        <v>1099</v>
      </c>
      <c r="L25" s="3" t="inlineStr">
        <is>
          <t>需要 Need</t>
        </is>
      </c>
      <c r="M25" s="4">
        <f>IF(L25="需要 Need",H25*J25,0)</f>
        <v/>
      </c>
      <c r="N25" s="4">
        <f>IF(L25="需要 Need",H25*K25,0)</f>
        <v/>
      </c>
      <c r="O25" s="3" t="inlineStr">
        <is>
          <t>真實網上價 Real (online)</t>
        </is>
      </c>
      <c r="P25" s="3" t="inlineStr">
        <is>
          <t>bosch-home.com.sg / Courts：Bosch SMV26AX00Q S$1,099</t>
        </is>
      </c>
      <c r="Q25" s="4" t="inlineStr"/>
      <c r="R25" s="3" t="inlineStr"/>
    </row>
    <row r="26">
      <c r="A26" s="3" t="inlineStr">
        <is>
          <t>4 廚房 Kitchen &amp; yard</t>
        </is>
      </c>
      <c r="B26" s="3" t="inlineStr">
        <is>
          <t>K2</t>
        </is>
      </c>
      <c r="C26" s="3" t="inlineStr">
        <is>
          <t>木工改底櫃做洗碗機位＋門板＋踢腳</t>
        </is>
      </c>
      <c r="D26" s="3" t="inlineStr">
        <is>
          <t>Carpentry: convert existing base cabinet to dishwasher bay + door panel + plinth</t>
        </is>
      </c>
      <c r="E26" s="3" t="inlineStr">
        <is>
          <t>移走一個 600 底櫃櫃身（只係木櫃，唔係拆牆）、做門板、切踢腳、隔熱片</t>
        </is>
      </c>
      <c r="F26" s="3" t="inlineStr">
        <is>
          <t>Remove one 600 base carcass (cabinet only), fit door panel, cut plinth, vapour strip</t>
        </is>
      </c>
      <c r="G26" s="3" t="inlineStr">
        <is>
          <t>Next to sink; keep worktop intact</t>
        </is>
      </c>
      <c r="H26" s="3" t="n">
        <v>1</v>
      </c>
      <c r="I26" s="3" t="inlineStr">
        <is>
          <t>項 lot</t>
        </is>
      </c>
      <c r="J26" s="4" t="n">
        <v>300</v>
      </c>
      <c r="K26" s="4" t="n">
        <v>600</v>
      </c>
      <c r="L26" s="3" t="inlineStr">
        <is>
          <t>需要 Need</t>
        </is>
      </c>
      <c r="M26" s="4">
        <f>IF(L26="需要 Need",H26*J26,0)</f>
        <v/>
      </c>
      <c r="N26" s="4">
        <f>IF(L26="需要 Need",H26*K26,0)</f>
        <v/>
      </c>
      <c r="O26" s="3" t="inlineStr">
        <is>
          <t>估算 Estimate</t>
        </is>
      </c>
      <c r="P26" s="3" t="inlineStr"/>
      <c r="Q26" s="4" t="inlineStr"/>
      <c r="R26" s="3" t="inlineStr"/>
    </row>
    <row r="27">
      <c r="A27" s="3" t="inlineStr">
        <is>
          <t>4 廚房 Kitchen &amp; yard</t>
        </is>
      </c>
      <c r="B27" s="3" t="inlineStr">
        <is>
          <t>K3</t>
        </is>
      </c>
      <c r="C27" s="3" t="inlineStr">
        <is>
          <t>洗碗機水電：入水分叉角掣、去水接 trap、專用 13A</t>
        </is>
      </c>
      <c r="D27" s="3" t="inlineStr">
        <is>
          <t>Dishwasher plumbing &amp; power: inlet tee + angle valve, drain to trap, dedicated 13A</t>
        </is>
      </c>
      <c r="E27" s="3" t="inlineStr"/>
      <c r="F27" s="3" t="inlineStr"/>
      <c r="G27" s="3" t="inlineStr"/>
      <c r="H27" s="3" t="n">
        <v>1</v>
      </c>
      <c r="I27" s="3" t="inlineStr">
        <is>
          <t>項 lot</t>
        </is>
      </c>
      <c r="J27" s="4" t="n">
        <v>150</v>
      </c>
      <c r="K27" s="4" t="n">
        <v>350</v>
      </c>
      <c r="L27" s="3" t="inlineStr">
        <is>
          <t>需要 Need</t>
        </is>
      </c>
      <c r="M27" s="4">
        <f>IF(L27="需要 Need",H27*J27,0)</f>
        <v/>
      </c>
      <c r="N27" s="4">
        <f>IF(L27="需要 Need",H27*K27,0)</f>
        <v/>
      </c>
      <c r="O27" s="3" t="inlineStr">
        <is>
          <t>估算 Estimate</t>
        </is>
      </c>
      <c r="P27" s="3" t="inlineStr"/>
      <c r="Q27" s="4" t="inlineStr"/>
      <c r="R27" s="3" t="inlineStr"/>
    </row>
    <row r="28">
      <c r="A28" s="3" t="inlineStr">
        <is>
          <t>4 廚房 Kitchen &amp; yard</t>
        </is>
      </c>
      <c r="B28" s="3" t="inlineStr">
        <is>
          <t>K4</t>
        </is>
      </c>
      <c r="C28" s="3" t="inlineStr">
        <is>
          <t>洗衣乾衣機 Samsung WD80TA046BE/SP 8/6kg（或 LG FV1408H4V）</t>
        </is>
      </c>
      <c r="D28" s="3" t="inlineStr">
        <is>
          <t>Washer-dryer Samsung WD80TA046BE/SP 8/6kg (or LG FV1408H4V)</t>
        </is>
      </c>
      <c r="E28" s="3" t="inlineStr">
        <is>
          <t>工作陽台原位；600×850×565</t>
        </is>
      </c>
      <c r="F28" s="3" t="inlineStr">
        <is>
          <t>Existing yard position; 600×850×565</t>
        </is>
      </c>
      <c r="G28" s="3" t="inlineStr">
        <is>
          <t>Appliance – check delivery &amp; install</t>
        </is>
      </c>
      <c r="H28" s="3" t="n">
        <v>1</v>
      </c>
      <c r="I28" s="3" t="inlineStr">
        <is>
          <t>部 unit</t>
        </is>
      </c>
      <c r="J28" s="4" t="n">
        <v>1039</v>
      </c>
      <c r="K28" s="4" t="n">
        <v>1309</v>
      </c>
      <c r="L28" s="3" t="inlineStr">
        <is>
          <t>需要 Need</t>
        </is>
      </c>
      <c r="M28" s="4">
        <f>IF(L28="需要 Need",H28*J28,0)</f>
        <v/>
      </c>
      <c r="N28" s="4">
        <f>IF(L28="需要 Need",H28*K28,0)</f>
        <v/>
      </c>
      <c r="O28" s="3" t="inlineStr">
        <is>
          <t>真實網上價 Real (online)</t>
        </is>
      </c>
      <c r="P28" s="3" t="inlineStr">
        <is>
          <t>Harvey Norman／Electromart：Samsung WD80TA046BE/SP S$1,039; Harvey Norman S$1,224／Gain City S$1,309：LG FV1408H4V</t>
        </is>
      </c>
      <c r="Q28" s="4" t="inlineStr"/>
      <c r="R28" s="3" t="inlineStr"/>
    </row>
    <row r="29">
      <c r="A29" s="3" t="inlineStr">
        <is>
          <t>4 廚房 Kitchen &amp; yard</t>
        </is>
      </c>
      <c r="B29" s="3" t="inlineStr">
        <is>
          <t>K5</t>
        </is>
      </c>
      <c r="C29" s="3" t="inlineStr">
        <is>
          <t>吸塵機（手提 Dyson V8／Xiaomi 4C 或 掃地機 S40）</t>
        </is>
      </c>
      <c r="D29" s="3" t="inlineStr">
        <is>
          <t>Vacuum (Dyson V8 / Xiaomi 4C stick or S40 robot)</t>
        </is>
      </c>
      <c r="E29" s="3" t="inlineStr">
        <is>
          <t>放工作陽台，要 13A 充電位</t>
        </is>
      </c>
      <c r="F29" s="3" t="inlineStr">
        <is>
          <t>Stored in yard, needs 13A charging point</t>
        </is>
      </c>
      <c r="G29" s="3" t="inlineStr"/>
      <c r="H29" s="3" t="n">
        <v>1</v>
      </c>
      <c r="I29" s="3" t="inlineStr">
        <is>
          <t>部 unit</t>
        </is>
      </c>
      <c r="J29" s="4" t="n">
        <v>165</v>
      </c>
      <c r="K29" s="4" t="n">
        <v>399</v>
      </c>
      <c r="L29" s="3" t="inlineStr">
        <is>
          <t>需要 Need</t>
        </is>
      </c>
      <c r="M29" s="4">
        <f>IF(L29="需要 Need",H29*J29,0)</f>
        <v/>
      </c>
      <c r="N29" s="4">
        <f>IF(L29="需要 Need",H29*K29,0)</f>
        <v/>
      </c>
      <c r="O29" s="3" t="inlineStr">
        <is>
          <t>真實網上價 Real (online)</t>
        </is>
      </c>
      <c r="P29" s="3" t="inlineStr">
        <is>
          <t>mi.com/sg：Xiaomi Mijia 4C 吸塵機 S$165; Courts S$399／Gain City S$369：Dyson V8 Slim Fluffy; mi.com/sg：Xiaomi Robot Vacuum S40 S$229</t>
        </is>
      </c>
      <c r="Q29" s="4" t="inlineStr"/>
      <c r="R29" s="3" t="inlineStr"/>
    </row>
    <row r="30">
      <c r="A30" s="3" t="inlineStr">
        <is>
          <t>4 廚房 Kitchen &amp; yard</t>
        </is>
      </c>
      <c r="B30" s="3" t="inlineStr">
        <is>
          <t>K6</t>
        </is>
      </c>
      <c r="C30" s="3" t="inlineStr">
        <is>
          <t>掛牆扇 16" DC 遙控（Mistral MWF4035DR 推介）</t>
        </is>
      </c>
      <c r="D30" s="3" t="inlineStr">
        <is>
          <t>Wall fan 16" DC with remote (Mistral MWF4035DR recommended)</t>
        </is>
      </c>
      <c r="E30" s="3" t="inlineStr">
        <is>
          <t>裝東面牆 h≈2.0–2.1m，離爐頭≥1.4m，唔好吹向抽油煙機</t>
        </is>
      </c>
      <c r="F30" s="3" t="inlineStr">
        <is>
          <t>East wall h≈2.0–2.1m, ≥1.4m from hob, not blowing at hood</t>
        </is>
      </c>
      <c r="G30" s="3" t="inlineStr"/>
      <c r="H30" s="3" t="n">
        <v>1</v>
      </c>
      <c r="I30" s="3" t="inlineStr">
        <is>
          <t>把 pc</t>
        </is>
      </c>
      <c r="J30" s="4" t="n">
        <v>99.90000000000001</v>
      </c>
      <c r="K30" s="4" t="n">
        <v>199</v>
      </c>
      <c r="L30" s="3" t="inlineStr">
        <is>
          <t>需要 Need</t>
        </is>
      </c>
      <c r="M30" s="4">
        <f>IF(L30="需要 Need",H30*J30,0)</f>
        <v/>
      </c>
      <c r="N30" s="4">
        <f>IF(L30="需要 Need",H30*K30,0)</f>
        <v/>
      </c>
      <c r="O30" s="3" t="inlineStr">
        <is>
          <t>真實網上價 Real (online)</t>
        </is>
      </c>
      <c r="P30" s="3" t="inlineStr">
        <is>
          <t>lightinghub／modernhome：Mistral 16" DC MWF4035DR S$99.90; kdk.sg：KDK 16" DC JV40S S$199</t>
        </is>
      </c>
      <c r="Q30" s="4" t="inlineStr"/>
      <c r="R30" s="3" t="inlineStr"/>
    </row>
    <row r="31">
      <c r="A31" s="3" t="inlineStr">
        <is>
          <t>4 廚房 Kitchen &amp; yard</t>
        </is>
      </c>
      <c r="B31" s="3" t="inlineStr">
        <is>
          <t>K7</t>
        </is>
      </c>
      <c r="C31" s="3" t="inlineStr">
        <is>
          <t>掛牆扇插座（高位 13A）</t>
        </is>
      </c>
      <c r="D31" s="3" t="inlineStr">
        <is>
          <t>High-level 13A socket for wall fan</t>
        </is>
      </c>
      <c r="E31" s="3" t="inlineStr">
        <is>
          <t>由現有插座駁，唔使開新線路</t>
        </is>
      </c>
      <c r="F31" s="3" t="inlineStr">
        <is>
          <t>Spur from existing socket, no new circuit</t>
        </is>
      </c>
      <c r="G31" s="3" t="inlineStr"/>
      <c r="H31" s="3" t="n">
        <v>1</v>
      </c>
      <c r="I31" s="3" t="inlineStr">
        <is>
          <t>個 pc</t>
        </is>
      </c>
      <c r="J31" s="4" t="n">
        <v>80</v>
      </c>
      <c r="K31" s="4" t="n">
        <v>150</v>
      </c>
      <c r="L31" s="3" t="inlineStr">
        <is>
          <t>需要 Need</t>
        </is>
      </c>
      <c r="M31" s="4">
        <f>IF(L31="需要 Need",H31*J31,0)</f>
        <v/>
      </c>
      <c r="N31" s="4">
        <f>IF(L31="需要 Need",H31*K31,0)</f>
        <v/>
      </c>
      <c r="O31" s="3" t="inlineStr">
        <is>
          <t>估算 Estimate</t>
        </is>
      </c>
      <c r="P31" s="3" t="inlineStr"/>
      <c r="Q31" s="4" t="inlineStr"/>
      <c r="R31" s="3" t="inlineStr"/>
    </row>
    <row r="32">
      <c r="A32" s="5" t="inlineStr">
        <is>
          <t>4 廚房 Kitchen &amp; yard</t>
        </is>
      </c>
      <c r="B32" s="5" t="inlineStr">
        <is>
          <t>4+1</t>
        </is>
      </c>
      <c r="C32" s="5" t="inlineStr">
        <is>
          <t>（自行加項 add item）</t>
        </is>
      </c>
      <c r="D32" s="5" t="inlineStr"/>
      <c r="E32" s="5" t="inlineStr"/>
      <c r="F32" s="5" t="inlineStr"/>
      <c r="G32" s="5" t="inlineStr"/>
      <c r="H32" s="5" t="inlineStr"/>
      <c r="I32" s="5" t="inlineStr"/>
      <c r="J32" s="6" t="inlineStr"/>
      <c r="K32" s="6" t="inlineStr"/>
      <c r="L32" s="5" t="inlineStr">
        <is>
          <t>未決定 Undecided</t>
        </is>
      </c>
      <c r="M32" s="6">
        <f>IF(L32="需要 Need",N(H32)*N(J32),0)</f>
        <v/>
      </c>
      <c r="N32" s="6">
        <f>IF(L32="需要 Need",N(H32)*N(K32),0)</f>
        <v/>
      </c>
      <c r="O32" s="5" t="inlineStr"/>
      <c r="P32" s="5" t="inlineStr"/>
      <c r="Q32" s="6" t="inlineStr"/>
      <c r="R32" s="5" t="inlineStr"/>
    </row>
    <row r="33">
      <c r="A33" s="5" t="inlineStr">
        <is>
          <t>4 廚房 Kitchen &amp; yard</t>
        </is>
      </c>
      <c r="B33" s="5" t="inlineStr">
        <is>
          <t>4+2</t>
        </is>
      </c>
      <c r="C33" s="5" t="inlineStr">
        <is>
          <t>（自行加項 add item）</t>
        </is>
      </c>
      <c r="D33" s="5" t="inlineStr"/>
      <c r="E33" s="5" t="inlineStr"/>
      <c r="F33" s="5" t="inlineStr"/>
      <c r="G33" s="5" t="inlineStr"/>
      <c r="H33" s="5" t="inlineStr"/>
      <c r="I33" s="5" t="inlineStr"/>
      <c r="J33" s="6" t="inlineStr"/>
      <c r="K33" s="6" t="inlineStr"/>
      <c r="L33" s="5" t="inlineStr">
        <is>
          <t>未決定 Undecided</t>
        </is>
      </c>
      <c r="M33" s="6">
        <f>IF(L33="需要 Need",N(H33)*N(J33),0)</f>
        <v/>
      </c>
      <c r="N33" s="6">
        <f>IF(L33="需要 Need",N(H33)*N(K33),0)</f>
        <v/>
      </c>
      <c r="O33" s="5" t="inlineStr"/>
      <c r="P33" s="5" t="inlineStr"/>
      <c r="Q33" s="6" t="inlineStr"/>
      <c r="R33" s="5" t="inlineStr"/>
    </row>
    <row r="34">
      <c r="A34" s="5" t="inlineStr">
        <is>
          <t>4 廚房 Kitchen &amp; yard</t>
        </is>
      </c>
      <c r="B34" s="5" t="inlineStr">
        <is>
          <t>4+3</t>
        </is>
      </c>
      <c r="C34" s="5" t="inlineStr">
        <is>
          <t>（自行加項 add item）</t>
        </is>
      </c>
      <c r="D34" s="5" t="inlineStr"/>
      <c r="E34" s="5" t="inlineStr"/>
      <c r="F34" s="5" t="inlineStr"/>
      <c r="G34" s="5" t="inlineStr"/>
      <c r="H34" s="5" t="inlineStr"/>
      <c r="I34" s="5" t="inlineStr"/>
      <c r="J34" s="6" t="inlineStr"/>
      <c r="K34" s="6" t="inlineStr"/>
      <c r="L34" s="5" t="inlineStr">
        <is>
          <t>未決定 Undecided</t>
        </is>
      </c>
      <c r="M34" s="6">
        <f>IF(L34="需要 Need",N(H34)*N(J34),0)</f>
        <v/>
      </c>
      <c r="N34" s="6">
        <f>IF(L34="需要 Need",N(H34)*N(K34),0)</f>
        <v/>
      </c>
      <c r="O34" s="5" t="inlineStr"/>
      <c r="P34" s="5" t="inlineStr"/>
      <c r="Q34" s="6" t="inlineStr"/>
      <c r="R34" s="5" t="inlineStr"/>
    </row>
    <row r="35">
      <c r="A35" s="7" t="inlineStr"/>
      <c r="B35" s="7" t="inlineStr">
        <is>
          <t>小計 Subtotal – Kitchen &amp; yard</t>
        </is>
      </c>
      <c r="C35" s="7" t="inlineStr"/>
      <c r="D35" s="7" t="inlineStr"/>
      <c r="E35" s="7" t="inlineStr"/>
      <c r="F35" s="7" t="inlineStr"/>
      <c r="G35" s="7" t="inlineStr"/>
      <c r="H35" s="7" t="inlineStr"/>
      <c r="I35" s="7" t="inlineStr"/>
      <c r="J35" s="8" t="inlineStr"/>
      <c r="K35" s="8" t="inlineStr"/>
      <c r="L35" s="7" t="inlineStr"/>
      <c r="M35" s="8">
        <f>SUM(M25:M34)</f>
        <v/>
      </c>
      <c r="N35" s="8">
        <f>SUM(N25:N34)</f>
        <v/>
      </c>
      <c r="O35" s="7" t="inlineStr"/>
      <c r="P35" s="7" t="inlineStr"/>
      <c r="Q35" s="8">
        <f>SUM(Q25:Q34)</f>
        <v/>
      </c>
      <c r="R35" s="7" t="inlineStr"/>
    </row>
    <row r="36">
      <c r="A36" s="3" t="inlineStr">
        <is>
          <t>5 主人房 Master bedroom</t>
        </is>
      </c>
      <c r="B36" s="3" t="inlineStr">
        <is>
          <t>M1</t>
        </is>
      </c>
      <c r="C36" s="3" t="inlineStr">
        <is>
          <t>L 衣櫃（門牆 1.58m＋床頭牆腳）掛衫＋抽屜</t>
        </is>
      </c>
      <c r="D36" s="3" t="inlineStr">
        <is>
          <t>L-shaped wardrobe (door wall 1.58m + bed-head wall leg), hanging + drawers</t>
        </is>
      </c>
      <c r="E36" s="3" t="inlineStr">
        <is>
          <t>深 550，高 2.4m；方案 A／B／D</t>
        </is>
      </c>
      <c r="F36" s="3" t="inlineStr">
        <is>
          <t>550 deep, 2.4m high; options A/B/D</t>
        </is>
      </c>
      <c r="G36" s="3" t="inlineStr"/>
      <c r="H36" s="3" t="n">
        <v>1</v>
      </c>
      <c r="I36" s="3" t="inlineStr">
        <is>
          <t>項 lot</t>
        </is>
      </c>
      <c r="J36" s="4" t="n">
        <v>3500</v>
      </c>
      <c r="K36" s="4" t="n">
        <v>5500</v>
      </c>
      <c r="L36" s="3" t="inlineStr">
        <is>
          <t>需要 Need</t>
        </is>
      </c>
      <c r="M36" s="4">
        <f>IF(L36="需要 Need",H36*J36,0)</f>
        <v/>
      </c>
      <c r="N36" s="4">
        <f>IF(L36="需要 Need",H36*K36,0)</f>
        <v/>
      </c>
      <c r="O36" s="3" t="inlineStr">
        <is>
          <t>估算 Estimate</t>
        </is>
      </c>
      <c r="P36" s="3" t="inlineStr"/>
      <c r="Q36" s="4" t="inlineStr"/>
      <c r="R36" s="3" t="inlineStr"/>
    </row>
    <row r="37">
      <c r="A37" s="3" t="inlineStr">
        <is>
          <t>5 主人房 Master bedroom</t>
        </is>
      </c>
      <c r="B37" s="3" t="inlineStr">
        <is>
          <t>M2</t>
        </is>
      </c>
      <c r="C37" s="3" t="inlineStr">
        <is>
          <t>窗邊書檯（1.45m）或窗下矮櫃</t>
        </is>
      </c>
      <c r="D37" s="3" t="inlineStr">
        <is>
          <t>Window desk (1.45m) or low cabinet under window</t>
        </is>
      </c>
      <c r="E37" s="3" t="inlineStr"/>
      <c r="F37" s="3" t="inlineStr"/>
      <c r="G37" s="3" t="inlineStr"/>
      <c r="H37" s="3" t="n">
        <v>1</v>
      </c>
      <c r="I37" s="3" t="inlineStr">
        <is>
          <t>項 lot</t>
        </is>
      </c>
      <c r="J37" s="4" t="n">
        <v>500</v>
      </c>
      <c r="K37" s="4" t="n">
        <v>1200</v>
      </c>
      <c r="L37" s="3" t="inlineStr">
        <is>
          <t>需要 Need</t>
        </is>
      </c>
      <c r="M37" s="4">
        <f>IF(L37="需要 Need",H37*J37,0)</f>
        <v/>
      </c>
      <c r="N37" s="4">
        <f>IF(L37="需要 Need",H37*K37,0)</f>
        <v/>
      </c>
      <c r="O37" s="3" t="inlineStr">
        <is>
          <t>估算 Estimate</t>
        </is>
      </c>
      <c r="P37" s="3" t="inlineStr"/>
      <c r="Q37" s="4" t="inlineStr"/>
      <c r="R37" s="3" t="inlineStr"/>
    </row>
    <row r="38">
      <c r="A38" s="3" t="inlineStr">
        <is>
          <t>5 主人房 Master bedroom</t>
        </is>
      </c>
      <c r="B38" s="3" t="inlineStr">
        <is>
          <t>M3</t>
        </is>
      </c>
      <c r="C38" s="3" t="inlineStr">
        <is>
          <t>床頭櫃＋窄高櫃</t>
        </is>
      </c>
      <c r="D38" s="3" t="inlineStr">
        <is>
          <t>Bedside table + narrow tall cabinet</t>
        </is>
      </c>
      <c r="E38" s="3" t="inlineStr"/>
      <c r="F38" s="3" t="inlineStr"/>
      <c r="G38" s="3" t="inlineStr"/>
      <c r="H38" s="3" t="n">
        <v>1</v>
      </c>
      <c r="I38" s="3" t="inlineStr">
        <is>
          <t>項 lot</t>
        </is>
      </c>
      <c r="J38" s="4" t="n">
        <v>200</v>
      </c>
      <c r="K38" s="4" t="n">
        <v>600</v>
      </c>
      <c r="L38" s="3" t="inlineStr">
        <is>
          <t>需要 Need</t>
        </is>
      </c>
      <c r="M38" s="4">
        <f>IF(L38="需要 Need",H38*J38,0)</f>
        <v/>
      </c>
      <c r="N38" s="4">
        <f>IF(L38="需要 Need",H38*K38,0)</f>
        <v/>
      </c>
      <c r="O38" s="3" t="inlineStr">
        <is>
          <t>估算 Estimate</t>
        </is>
      </c>
      <c r="P38" s="3" t="inlineStr"/>
      <c r="Q38" s="4" t="inlineStr"/>
      <c r="R38" s="3" t="inlineStr"/>
    </row>
    <row r="39">
      <c r="A39" s="3" t="inlineStr">
        <is>
          <t>5 主人房 Master bedroom</t>
        </is>
      </c>
      <c r="B39" s="3" t="inlineStr">
        <is>
          <t>M4</t>
        </is>
      </c>
      <c r="C39" s="3" t="inlineStr">
        <is>
          <t>結他玻璃櫃（L 腳）／掛牆鈎</t>
        </is>
      </c>
      <c r="D39" s="3" t="inlineStr">
        <is>
          <t>Guitar glass cabinet (L leg) / wall hooks</t>
        </is>
      </c>
      <c r="E39" s="3" t="inlineStr"/>
      <c r="F39" s="3" t="inlineStr"/>
      <c r="G39" s="3" t="inlineStr"/>
      <c r="H39" s="3" t="n">
        <v>1</v>
      </c>
      <c r="I39" s="3" t="inlineStr">
        <is>
          <t>項 lot</t>
        </is>
      </c>
      <c r="J39" s="4" t="n">
        <v>300</v>
      </c>
      <c r="K39" s="4" t="n">
        <v>800</v>
      </c>
      <c r="L39" s="3" t="inlineStr">
        <is>
          <t>需要 Need</t>
        </is>
      </c>
      <c r="M39" s="4">
        <f>IF(L39="需要 Need",H39*J39,0)</f>
        <v/>
      </c>
      <c r="N39" s="4">
        <f>IF(L39="需要 Need",H39*K39,0)</f>
        <v/>
      </c>
      <c r="O39" s="3" t="inlineStr">
        <is>
          <t>估算 Estimate</t>
        </is>
      </c>
      <c r="P39" s="3" t="inlineStr"/>
      <c r="Q39" s="4" t="inlineStr"/>
      <c r="R39" s="3" t="inlineStr"/>
    </row>
    <row r="40">
      <c r="A40" s="5" t="inlineStr">
        <is>
          <t>5 主人房 Master bedroom</t>
        </is>
      </c>
      <c r="B40" s="5" t="inlineStr">
        <is>
          <t>5+1</t>
        </is>
      </c>
      <c r="C40" s="5" t="inlineStr">
        <is>
          <t>（自行加項 add item）</t>
        </is>
      </c>
      <c r="D40" s="5" t="inlineStr"/>
      <c r="E40" s="5" t="inlineStr"/>
      <c r="F40" s="5" t="inlineStr"/>
      <c r="G40" s="5" t="inlineStr"/>
      <c r="H40" s="5" t="inlineStr"/>
      <c r="I40" s="5" t="inlineStr"/>
      <c r="J40" s="6" t="inlineStr"/>
      <c r="K40" s="6" t="inlineStr"/>
      <c r="L40" s="5" t="inlineStr">
        <is>
          <t>未決定 Undecided</t>
        </is>
      </c>
      <c r="M40" s="6">
        <f>IF(L40="需要 Need",N(H40)*N(J40),0)</f>
        <v/>
      </c>
      <c r="N40" s="6">
        <f>IF(L40="需要 Need",N(H40)*N(K40),0)</f>
        <v/>
      </c>
      <c r="O40" s="5" t="inlineStr"/>
      <c r="P40" s="5" t="inlineStr"/>
      <c r="Q40" s="6" t="inlineStr"/>
      <c r="R40" s="5" t="inlineStr"/>
    </row>
    <row r="41">
      <c r="A41" s="5" t="inlineStr">
        <is>
          <t>5 主人房 Master bedroom</t>
        </is>
      </c>
      <c r="B41" s="5" t="inlineStr">
        <is>
          <t>5+2</t>
        </is>
      </c>
      <c r="C41" s="5" t="inlineStr">
        <is>
          <t>（自行加項 add item）</t>
        </is>
      </c>
      <c r="D41" s="5" t="inlineStr"/>
      <c r="E41" s="5" t="inlineStr"/>
      <c r="F41" s="5" t="inlineStr"/>
      <c r="G41" s="5" t="inlineStr"/>
      <c r="H41" s="5" t="inlineStr"/>
      <c r="I41" s="5" t="inlineStr"/>
      <c r="J41" s="6" t="inlineStr"/>
      <c r="K41" s="6" t="inlineStr"/>
      <c r="L41" s="5" t="inlineStr">
        <is>
          <t>未決定 Undecided</t>
        </is>
      </c>
      <c r="M41" s="6">
        <f>IF(L41="需要 Need",N(H41)*N(J41),0)</f>
        <v/>
      </c>
      <c r="N41" s="6">
        <f>IF(L41="需要 Need",N(H41)*N(K41),0)</f>
        <v/>
      </c>
      <c r="O41" s="5" t="inlineStr"/>
      <c r="P41" s="5" t="inlineStr"/>
      <c r="Q41" s="6" t="inlineStr"/>
      <c r="R41" s="5" t="inlineStr"/>
    </row>
    <row r="42">
      <c r="A42" s="5" t="inlineStr">
        <is>
          <t>5 主人房 Master bedroom</t>
        </is>
      </c>
      <c r="B42" s="5" t="inlineStr">
        <is>
          <t>5+3</t>
        </is>
      </c>
      <c r="C42" s="5" t="inlineStr">
        <is>
          <t>（自行加項 add item）</t>
        </is>
      </c>
      <c r="D42" s="5" t="inlineStr"/>
      <c r="E42" s="5" t="inlineStr"/>
      <c r="F42" s="5" t="inlineStr"/>
      <c r="G42" s="5" t="inlineStr"/>
      <c r="H42" s="5" t="inlineStr"/>
      <c r="I42" s="5" t="inlineStr"/>
      <c r="J42" s="6" t="inlineStr"/>
      <c r="K42" s="6" t="inlineStr"/>
      <c r="L42" s="5" t="inlineStr">
        <is>
          <t>未決定 Undecided</t>
        </is>
      </c>
      <c r="M42" s="6">
        <f>IF(L42="需要 Need",N(H42)*N(J42),0)</f>
        <v/>
      </c>
      <c r="N42" s="6">
        <f>IF(L42="需要 Need",N(H42)*N(K42),0)</f>
        <v/>
      </c>
      <c r="O42" s="5" t="inlineStr"/>
      <c r="P42" s="5" t="inlineStr"/>
      <c r="Q42" s="6" t="inlineStr"/>
      <c r="R42" s="5" t="inlineStr"/>
    </row>
    <row r="43">
      <c r="A43" s="7" t="inlineStr"/>
      <c r="B43" s="7" t="inlineStr">
        <is>
          <t>小計 Subtotal – Master bedroom</t>
        </is>
      </c>
      <c r="C43" s="7" t="inlineStr"/>
      <c r="D43" s="7" t="inlineStr"/>
      <c r="E43" s="7" t="inlineStr"/>
      <c r="F43" s="7" t="inlineStr"/>
      <c r="G43" s="7" t="inlineStr"/>
      <c r="H43" s="7" t="inlineStr"/>
      <c r="I43" s="7" t="inlineStr"/>
      <c r="J43" s="8" t="inlineStr"/>
      <c r="K43" s="8" t="inlineStr"/>
      <c r="L43" s="7" t="inlineStr"/>
      <c r="M43" s="8">
        <f>SUM(M36:M42)</f>
        <v/>
      </c>
      <c r="N43" s="8">
        <f>SUM(N36:N42)</f>
        <v/>
      </c>
      <c r="O43" s="7" t="inlineStr"/>
      <c r="P43" s="7" t="inlineStr"/>
      <c r="Q43" s="8">
        <f>SUM(Q36:Q42)</f>
        <v/>
      </c>
      <c r="R43" s="7" t="inlineStr"/>
    </row>
    <row r="44">
      <c r="A44" s="3" t="inlineStr">
        <is>
          <t>6 Sophie BR2 Sophie (BR2)</t>
        </is>
      </c>
      <c r="B44" s="3" t="inlineStr">
        <is>
          <t>S1</t>
        </is>
      </c>
      <c r="C44" s="3" t="inlineStr">
        <is>
          <t>高架／中高床（方案 1–5 揀一）</t>
        </is>
      </c>
      <c r="D44" s="3" t="inlineStr">
        <is>
          <t>Loft / mid-height bed for Sophie (choose option 1–5)</t>
        </is>
      </c>
      <c r="E44" s="3" t="inlineStr">
        <is>
          <t>IKEA TUFFING S$199 → SMÅSTAD S$700–720；訂造 S$1.5–3k（估算）</t>
        </is>
      </c>
      <c r="F44" s="3" t="inlineStr">
        <is>
          <t>IKEA TUFFING S$199 → SMÅSTAD S$700–720; custom S$1.5–3k (est.)</t>
        </is>
      </c>
      <c r="G44" s="3" t="inlineStr">
        <is>
          <t>Guard rail ≥160mm above mattress, gaps &lt;75mm; stairs preferred over ladder</t>
        </is>
      </c>
      <c r="H44" s="3" t="n">
        <v>1</v>
      </c>
      <c r="I44" s="3" t="inlineStr">
        <is>
          <t>張 pc</t>
        </is>
      </c>
      <c r="J44" s="4" t="n">
        <v>199</v>
      </c>
      <c r="K44" s="4" t="n">
        <v>3000</v>
      </c>
      <c r="L44" s="3" t="inlineStr">
        <is>
          <t>需要 Need</t>
        </is>
      </c>
      <c r="M44" s="4">
        <f>IF(L44="需要 Need",H44*J44,0)</f>
        <v/>
      </c>
      <c r="N44" s="4">
        <f>IF(L44="需要 Need",H44*K44,0)</f>
        <v/>
      </c>
      <c r="O44" s="3" t="inlineStr">
        <is>
          <t>真實網上價 Real (online)</t>
        </is>
      </c>
      <c r="P44" s="3" t="inlineStr">
        <is>
          <t>IKEA SG：TUFFING 高架床 S$199; IKEA SG：SMÅSTAD 高架床連書檯／收納 S$700–720</t>
        </is>
      </c>
      <c r="Q44" s="4" t="inlineStr"/>
      <c r="R44" s="3" t="inlineStr"/>
    </row>
    <row r="45">
      <c r="A45" s="3" t="inlineStr">
        <is>
          <t>6 Sophie BR2 Sophie (BR2)</t>
        </is>
      </c>
      <c r="B45" s="3" t="inlineStr">
        <is>
          <t>S2</t>
        </is>
      </c>
      <c r="C45" s="3" t="inlineStr">
        <is>
          <t>單人床褥 90×200</t>
        </is>
      </c>
      <c r="D45" s="3" t="inlineStr">
        <is>
          <t>Single mattress 90×200</t>
        </is>
      </c>
      <c r="E45" s="3" t="inlineStr"/>
      <c r="F45" s="3" t="inlineStr"/>
      <c r="G45" s="3" t="inlineStr"/>
      <c r="H45" s="3" t="n">
        <v>1</v>
      </c>
      <c r="I45" s="3" t="inlineStr">
        <is>
          <t>張 pc</t>
        </is>
      </c>
      <c r="J45" s="4" t="n">
        <v>150</v>
      </c>
      <c r="K45" s="4" t="n">
        <v>500</v>
      </c>
      <c r="L45" s="3" t="inlineStr">
        <is>
          <t>需要 Need</t>
        </is>
      </c>
      <c r="M45" s="4">
        <f>IF(L45="需要 Need",H45*J45,0)</f>
        <v/>
      </c>
      <c r="N45" s="4">
        <f>IF(L45="需要 Need",H45*K45,0)</f>
        <v/>
      </c>
      <c r="O45" s="3" t="inlineStr">
        <is>
          <t>估算 Estimate</t>
        </is>
      </c>
      <c r="P45" s="3" t="inlineStr"/>
      <c r="Q45" s="4" t="inlineStr"/>
      <c r="R45" s="3" t="inlineStr"/>
    </row>
    <row r="46">
      <c r="A46" s="3" t="inlineStr">
        <is>
          <t>6 Sophie BR2 Sophie (BR2)</t>
        </is>
      </c>
      <c r="B46" s="3" t="inlineStr">
        <is>
          <t>S3</t>
        </is>
      </c>
      <c r="C46" s="3" t="inlineStr">
        <is>
          <t>書檯／層架</t>
        </is>
      </c>
      <c r="D46" s="3" t="inlineStr">
        <is>
          <t>Desk / shelves</t>
        </is>
      </c>
      <c r="E46" s="3" t="inlineStr"/>
      <c r="F46" s="3" t="inlineStr"/>
      <c r="G46" s="3" t="inlineStr"/>
      <c r="H46" s="3" t="n">
        <v>1</v>
      </c>
      <c r="I46" s="3" t="inlineStr">
        <is>
          <t>項 lot</t>
        </is>
      </c>
      <c r="J46" s="4" t="n">
        <v>150</v>
      </c>
      <c r="K46" s="4" t="n">
        <v>600</v>
      </c>
      <c r="L46" s="3" t="inlineStr">
        <is>
          <t>需要 Need</t>
        </is>
      </c>
      <c r="M46" s="4">
        <f>IF(L46="需要 Need",H46*J46,0)</f>
        <v/>
      </c>
      <c r="N46" s="4">
        <f>IF(L46="需要 Need",H46*K46,0)</f>
        <v/>
      </c>
      <c r="O46" s="3" t="inlineStr">
        <is>
          <t>估算 Estimate</t>
        </is>
      </c>
      <c r="P46" s="3" t="inlineStr"/>
      <c r="Q46" s="4" t="inlineStr"/>
      <c r="R46" s="3" t="inlineStr"/>
    </row>
    <row r="47">
      <c r="A47" s="5" t="inlineStr">
        <is>
          <t>6 Sophie BR2 Sophie (BR2)</t>
        </is>
      </c>
      <c r="B47" s="5" t="inlineStr">
        <is>
          <t>6+1</t>
        </is>
      </c>
      <c r="C47" s="5" t="inlineStr">
        <is>
          <t>（自行加項 add item）</t>
        </is>
      </c>
      <c r="D47" s="5" t="inlineStr"/>
      <c r="E47" s="5" t="inlineStr"/>
      <c r="F47" s="5" t="inlineStr"/>
      <c r="G47" s="5" t="inlineStr"/>
      <c r="H47" s="5" t="inlineStr"/>
      <c r="I47" s="5" t="inlineStr"/>
      <c r="J47" s="6" t="inlineStr"/>
      <c r="K47" s="6" t="inlineStr"/>
      <c r="L47" s="5" t="inlineStr">
        <is>
          <t>未決定 Undecided</t>
        </is>
      </c>
      <c r="M47" s="6">
        <f>IF(L47="需要 Need",N(H47)*N(J47),0)</f>
        <v/>
      </c>
      <c r="N47" s="6">
        <f>IF(L47="需要 Need",N(H47)*N(K47),0)</f>
        <v/>
      </c>
      <c r="O47" s="5" t="inlineStr"/>
      <c r="P47" s="5" t="inlineStr"/>
      <c r="Q47" s="6" t="inlineStr"/>
      <c r="R47" s="5" t="inlineStr"/>
    </row>
    <row r="48">
      <c r="A48" s="5" t="inlineStr">
        <is>
          <t>6 Sophie BR2 Sophie (BR2)</t>
        </is>
      </c>
      <c r="B48" s="5" t="inlineStr">
        <is>
          <t>6+2</t>
        </is>
      </c>
      <c r="C48" s="5" t="inlineStr">
        <is>
          <t>（自行加項 add item）</t>
        </is>
      </c>
      <c r="D48" s="5" t="inlineStr"/>
      <c r="E48" s="5" t="inlineStr"/>
      <c r="F48" s="5" t="inlineStr"/>
      <c r="G48" s="5" t="inlineStr"/>
      <c r="H48" s="5" t="inlineStr"/>
      <c r="I48" s="5" t="inlineStr"/>
      <c r="J48" s="6" t="inlineStr"/>
      <c r="K48" s="6" t="inlineStr"/>
      <c r="L48" s="5" t="inlineStr">
        <is>
          <t>未決定 Undecided</t>
        </is>
      </c>
      <c r="M48" s="6">
        <f>IF(L48="需要 Need",N(H48)*N(J48),0)</f>
        <v/>
      </c>
      <c r="N48" s="6">
        <f>IF(L48="需要 Need",N(H48)*N(K48),0)</f>
        <v/>
      </c>
      <c r="O48" s="5" t="inlineStr"/>
      <c r="P48" s="5" t="inlineStr"/>
      <c r="Q48" s="6" t="inlineStr"/>
      <c r="R48" s="5" t="inlineStr"/>
    </row>
    <row r="49">
      <c r="A49" s="5" t="inlineStr">
        <is>
          <t>6 Sophie BR2 Sophie (BR2)</t>
        </is>
      </c>
      <c r="B49" s="5" t="inlineStr">
        <is>
          <t>6+3</t>
        </is>
      </c>
      <c r="C49" s="5" t="inlineStr">
        <is>
          <t>（自行加項 add item）</t>
        </is>
      </c>
      <c r="D49" s="5" t="inlineStr"/>
      <c r="E49" s="5" t="inlineStr"/>
      <c r="F49" s="5" t="inlineStr"/>
      <c r="G49" s="5" t="inlineStr"/>
      <c r="H49" s="5" t="inlineStr"/>
      <c r="I49" s="5" t="inlineStr"/>
      <c r="J49" s="6" t="inlineStr"/>
      <c r="K49" s="6" t="inlineStr"/>
      <c r="L49" s="5" t="inlineStr">
        <is>
          <t>未決定 Undecided</t>
        </is>
      </c>
      <c r="M49" s="6">
        <f>IF(L49="需要 Need",N(H49)*N(J49),0)</f>
        <v/>
      </c>
      <c r="N49" s="6">
        <f>IF(L49="需要 Need",N(H49)*N(K49),0)</f>
        <v/>
      </c>
      <c r="O49" s="5" t="inlineStr"/>
      <c r="P49" s="5" t="inlineStr"/>
      <c r="Q49" s="6" t="inlineStr"/>
      <c r="R49" s="5" t="inlineStr"/>
    </row>
    <row r="50">
      <c r="A50" s="7" t="inlineStr"/>
      <c r="B50" s="7" t="inlineStr">
        <is>
          <t>小計 Subtotal – Sophie (BR2)</t>
        </is>
      </c>
      <c r="C50" s="7" t="inlineStr"/>
      <c r="D50" s="7" t="inlineStr"/>
      <c r="E50" s="7" t="inlineStr"/>
      <c r="F50" s="7" t="inlineStr"/>
      <c r="G50" s="7" t="inlineStr"/>
      <c r="H50" s="7" t="inlineStr"/>
      <c r="I50" s="7" t="inlineStr"/>
      <c r="J50" s="8" t="inlineStr"/>
      <c r="K50" s="8" t="inlineStr"/>
      <c r="L50" s="7" t="inlineStr"/>
      <c r="M50" s="8">
        <f>SUM(M44:M49)</f>
        <v/>
      </c>
      <c r="N50" s="8">
        <f>SUM(N44:N49)</f>
        <v/>
      </c>
      <c r="O50" s="7" t="inlineStr"/>
      <c r="P50" s="7" t="inlineStr"/>
      <c r="Q50" s="8">
        <f>SUM(Q44:Q49)</f>
        <v/>
      </c>
      <c r="R50" s="7" t="inlineStr"/>
    </row>
    <row r="51">
      <c r="A51" s="3" t="inlineStr">
        <is>
          <t>7 BR3 Bedroom 3</t>
        </is>
      </c>
      <c r="B51" s="3" t="inlineStr">
        <is>
          <t>R1</t>
        </is>
      </c>
      <c r="C51" s="3" t="inlineStr">
        <is>
          <t>4 呎床＋床褥（其他傢俬沿用）</t>
        </is>
      </c>
      <c r="D51" s="3" t="inlineStr">
        <is>
          <t>4 ft bed + mattress (other furniture reused)</t>
        </is>
      </c>
      <c r="E51" s="3" t="inlineStr">
        <is>
          <t>4 呎（≈122cm）唔係本地標準；可揀 Super Single 107cm 或 Queen 152cm 套裝</t>
        </is>
      </c>
      <c r="F51" s="3" t="inlineStr">
        <is>
          <t>4 ft (~122cm) is not a local standard; Super Single 107cm or Queen 152cm set</t>
        </is>
      </c>
      <c r="G51" s="3" t="inlineStr"/>
      <c r="H51" s="3" t="n">
        <v>1</v>
      </c>
      <c r="I51" s="3" t="inlineStr">
        <is>
          <t>套 set</t>
        </is>
      </c>
      <c r="J51" s="4" t="n">
        <v>199</v>
      </c>
      <c r="K51" s="4" t="n">
        <v>800</v>
      </c>
      <c r="L51" s="3" t="inlineStr">
        <is>
          <t>需要 Need</t>
        </is>
      </c>
      <c r="M51" s="4">
        <f>IF(L51="需要 Need",H51*J51,0)</f>
        <v/>
      </c>
      <c r="N51" s="4">
        <f>IF(L51="需要 Need",H51*K51,0)</f>
        <v/>
      </c>
      <c r="O51" s="3" t="inlineStr">
        <is>
          <t>真實網上價 Real (online)</t>
        </is>
      </c>
      <c r="P51" s="3" t="inlineStr">
        <is>
          <t>fortytwo.sg：Rickey Super Single 床＋床褥 S$329.90; fortytwo.sg：Leia Queen 床＋床褥 S$199；Rickey Queen 套裝 S$359</t>
        </is>
      </c>
      <c r="Q51" s="4" t="inlineStr"/>
      <c r="R51" s="3" t="inlineStr"/>
    </row>
    <row r="52">
      <c r="A52" s="5" t="inlineStr">
        <is>
          <t>7 BR3 Bedroom 3</t>
        </is>
      </c>
      <c r="B52" s="5" t="inlineStr">
        <is>
          <t>7+1</t>
        </is>
      </c>
      <c r="C52" s="5" t="inlineStr">
        <is>
          <t>（自行加項 add item）</t>
        </is>
      </c>
      <c r="D52" s="5" t="inlineStr"/>
      <c r="E52" s="5" t="inlineStr"/>
      <c r="F52" s="5" t="inlineStr"/>
      <c r="G52" s="5" t="inlineStr"/>
      <c r="H52" s="5" t="inlineStr"/>
      <c r="I52" s="5" t="inlineStr"/>
      <c r="J52" s="6" t="inlineStr"/>
      <c r="K52" s="6" t="inlineStr"/>
      <c r="L52" s="5" t="inlineStr">
        <is>
          <t>未決定 Undecided</t>
        </is>
      </c>
      <c r="M52" s="6">
        <f>IF(L52="需要 Need",N(H52)*N(J52),0)</f>
        <v/>
      </c>
      <c r="N52" s="6">
        <f>IF(L52="需要 Need",N(H52)*N(K52),0)</f>
        <v/>
      </c>
      <c r="O52" s="5" t="inlineStr"/>
      <c r="P52" s="5" t="inlineStr"/>
      <c r="Q52" s="6" t="inlineStr"/>
      <c r="R52" s="5" t="inlineStr"/>
    </row>
    <row r="53">
      <c r="A53" s="5" t="inlineStr">
        <is>
          <t>7 BR3 Bedroom 3</t>
        </is>
      </c>
      <c r="B53" s="5" t="inlineStr">
        <is>
          <t>7+2</t>
        </is>
      </c>
      <c r="C53" s="5" t="inlineStr">
        <is>
          <t>（自行加項 add item）</t>
        </is>
      </c>
      <c r="D53" s="5" t="inlineStr"/>
      <c r="E53" s="5" t="inlineStr"/>
      <c r="F53" s="5" t="inlineStr"/>
      <c r="G53" s="5" t="inlineStr"/>
      <c r="H53" s="5" t="inlineStr"/>
      <c r="I53" s="5" t="inlineStr"/>
      <c r="J53" s="6" t="inlineStr"/>
      <c r="K53" s="6" t="inlineStr"/>
      <c r="L53" s="5" t="inlineStr">
        <is>
          <t>未決定 Undecided</t>
        </is>
      </c>
      <c r="M53" s="6">
        <f>IF(L53="需要 Need",N(H53)*N(J53),0)</f>
        <v/>
      </c>
      <c r="N53" s="6">
        <f>IF(L53="需要 Need",N(H53)*N(K53),0)</f>
        <v/>
      </c>
      <c r="O53" s="5" t="inlineStr"/>
      <c r="P53" s="5" t="inlineStr"/>
      <c r="Q53" s="6" t="inlineStr"/>
      <c r="R53" s="5" t="inlineStr"/>
    </row>
    <row r="54">
      <c r="A54" s="5" t="inlineStr">
        <is>
          <t>7 BR3 Bedroom 3</t>
        </is>
      </c>
      <c r="B54" s="5" t="inlineStr">
        <is>
          <t>7+3</t>
        </is>
      </c>
      <c r="C54" s="5" t="inlineStr">
        <is>
          <t>（自行加項 add item）</t>
        </is>
      </c>
      <c r="D54" s="5" t="inlineStr"/>
      <c r="E54" s="5" t="inlineStr"/>
      <c r="F54" s="5" t="inlineStr"/>
      <c r="G54" s="5" t="inlineStr"/>
      <c r="H54" s="5" t="inlineStr"/>
      <c r="I54" s="5" t="inlineStr"/>
      <c r="J54" s="6" t="inlineStr"/>
      <c r="K54" s="6" t="inlineStr"/>
      <c r="L54" s="5" t="inlineStr">
        <is>
          <t>未決定 Undecided</t>
        </is>
      </c>
      <c r="M54" s="6">
        <f>IF(L54="需要 Need",N(H54)*N(J54),0)</f>
        <v/>
      </c>
      <c r="N54" s="6">
        <f>IF(L54="需要 Need",N(H54)*N(K54),0)</f>
        <v/>
      </c>
      <c r="O54" s="5" t="inlineStr"/>
      <c r="P54" s="5" t="inlineStr"/>
      <c r="Q54" s="6" t="inlineStr"/>
      <c r="R54" s="5" t="inlineStr"/>
    </row>
    <row r="55">
      <c r="A55" s="7" t="inlineStr"/>
      <c r="B55" s="7" t="inlineStr">
        <is>
          <t>小計 Subtotal – Bedroom 3</t>
        </is>
      </c>
      <c r="C55" s="7" t="inlineStr"/>
      <c r="D55" s="7" t="inlineStr"/>
      <c r="E55" s="7" t="inlineStr"/>
      <c r="F55" s="7" t="inlineStr"/>
      <c r="G55" s="7" t="inlineStr"/>
      <c r="H55" s="7" t="inlineStr"/>
      <c r="I55" s="7" t="inlineStr"/>
      <c r="J55" s="8" t="inlineStr"/>
      <c r="K55" s="8" t="inlineStr"/>
      <c r="L55" s="7" t="inlineStr"/>
      <c r="M55" s="8">
        <f>SUM(M51:M54)</f>
        <v/>
      </c>
      <c r="N55" s="8">
        <f>SUM(N51:N54)</f>
        <v/>
      </c>
      <c r="O55" s="7" t="inlineStr"/>
      <c r="P55" s="7" t="inlineStr"/>
      <c r="Q55" s="8">
        <f>SUM(Q51:Q54)</f>
        <v/>
      </c>
      <c r="R55" s="7" t="inlineStr"/>
    </row>
    <row r="56">
      <c r="A56" s="3" t="inlineStr">
        <is>
          <t>8 窗簾 Curtains</t>
        </is>
      </c>
      <c r="B56" s="3" t="inlineStr">
        <is>
          <t>C1</t>
        </is>
      </c>
      <c r="C56" s="3" t="inlineStr">
        <is>
          <t>BR2 雙層 Roman（紗＋遮光）無繩（兒童安全）</t>
        </is>
      </c>
      <c r="D56" s="3" t="inlineStr">
        <is>
          <t>BR2 double Roman blind (sheer + blackout), cordless (child safety)</t>
        </is>
      </c>
      <c r="E56" s="3" t="inlineStr">
        <is>
          <t>窗約 1.82×1.2m（模型），約 24–26 呎²</t>
        </is>
      </c>
      <c r="F56" s="3" t="inlineStr">
        <is>
          <t>Window ~1.82×1.2m (model), ~24–26 sq ft</t>
        </is>
      </c>
      <c r="G56" s="3" t="inlineStr">
        <is>
          <t>Must be cordless / wand-operated</t>
        </is>
      </c>
      <c r="H56" s="3" t="n">
        <v>1</v>
      </c>
      <c r="I56" s="3" t="inlineStr">
        <is>
          <t>窗 window</t>
        </is>
      </c>
      <c r="J56" s="4" t="n">
        <v>560</v>
      </c>
      <c r="K56" s="4" t="n">
        <v>640</v>
      </c>
      <c r="L56" s="3" t="inlineStr">
        <is>
          <t>需要 Need</t>
        </is>
      </c>
      <c r="M56" s="4">
        <f>IF(L56="需要 Need",H56*J56,0)</f>
        <v/>
      </c>
      <c r="N56" s="4">
        <f>IF(L56="需要 Need",H56*K56,0)</f>
        <v/>
      </c>
      <c r="O56" s="3" t="inlineStr">
        <is>
          <t>真實網上價 Real (online)</t>
        </is>
      </c>
      <c r="P56" s="3" t="inlineStr">
        <is>
          <t>abangcurtain.sg：Roman 紗簾由 S$240、遮光由 S$320／窗（約 20 呎²）</t>
        </is>
      </c>
      <c r="Q56" s="4" t="inlineStr"/>
      <c r="R56" s="3" t="inlineStr"/>
    </row>
    <row r="57">
      <c r="A57" s="3" t="inlineStr">
        <is>
          <t>8 窗簾 Curtains</t>
        </is>
      </c>
      <c r="B57" s="3" t="inlineStr">
        <is>
          <t>C2</t>
        </is>
      </c>
      <c r="C57" s="3" t="inlineStr">
        <is>
          <t>BR3 雙層 Roman（紗＋遮光）</t>
        </is>
      </c>
      <c r="D57" s="3" t="inlineStr">
        <is>
          <t>BR3 double Roman blind (sheer + blackout)</t>
        </is>
      </c>
      <c r="E57" s="3" t="inlineStr">
        <is>
          <t>同上</t>
        </is>
      </c>
      <c r="F57" s="3" t="inlineStr">
        <is>
          <t>Same as above</t>
        </is>
      </c>
      <c r="G57" s="3" t="inlineStr"/>
      <c r="H57" s="3" t="n">
        <v>1</v>
      </c>
      <c r="I57" s="3" t="inlineStr">
        <is>
          <t>窗 window</t>
        </is>
      </c>
      <c r="J57" s="4" t="n">
        <v>560</v>
      </c>
      <c r="K57" s="4" t="n">
        <v>640</v>
      </c>
      <c r="L57" s="3" t="inlineStr">
        <is>
          <t>需要 Need</t>
        </is>
      </c>
      <c r="M57" s="4">
        <f>IF(L57="需要 Need",H57*J57,0)</f>
        <v/>
      </c>
      <c r="N57" s="4">
        <f>IF(L57="需要 Need",H57*K57,0)</f>
        <v/>
      </c>
      <c r="O57" s="3" t="inlineStr">
        <is>
          <t>真實網上價 Real (online)</t>
        </is>
      </c>
      <c r="P57" s="3" t="inlineStr">
        <is>
          <t>abangcurtain.sg：Roman 紗簾由 S$240、遮光由 S$320／窗（約 20 呎²）</t>
        </is>
      </c>
      <c r="Q57" s="4" t="inlineStr"/>
      <c r="R57" s="3" t="inlineStr"/>
    </row>
    <row r="58">
      <c r="A58" s="3" t="inlineStr">
        <is>
          <t>8 窗簾 Curtains</t>
        </is>
      </c>
      <c r="B58" s="3" t="inlineStr">
        <is>
          <t>C3</t>
        </is>
      </c>
      <c r="C58" s="3" t="inlineStr">
        <is>
          <t>（選項）靜音電動</t>
        </is>
      </c>
      <c r="D58" s="3" t="inlineStr">
        <is>
          <t>(Option) Quiet motorised blinds</t>
        </is>
      </c>
      <c r="E58" s="3" t="inlineStr">
        <is>
          <t xml:space="preserve"> &lt;38dB 摩打</t>
        </is>
      </c>
      <c r="F58" s="3" t="inlineStr">
        <is>
          <t>&lt;38dB motor</t>
        </is>
      </c>
      <c r="G58" s="3" t="inlineStr"/>
      <c r="H58" s="3" t="n">
        <v>1</v>
      </c>
      <c r="I58" s="3" t="inlineStr">
        <is>
          <t>窗 window</t>
        </is>
      </c>
      <c r="J58" s="4" t="n">
        <v>290</v>
      </c>
      <c r="K58" s="4" t="n">
        <v>385</v>
      </c>
      <c r="L58" s="3" t="inlineStr">
        <is>
          <t>未決定 Undecided</t>
        </is>
      </c>
      <c r="M58" s="4">
        <f>IF(L58="需要 Need",H58*J58,0)</f>
        <v/>
      </c>
      <c r="N58" s="4">
        <f>IF(L58="需要 Need",H58*K58,0)</f>
        <v/>
      </c>
      <c r="O58" s="3" t="inlineStr">
        <is>
          <t>真實網上價 Real (online)</t>
        </is>
      </c>
      <c r="P58" s="3" t="inlineStr">
        <is>
          <t>spacehomeliving.com：Tuya 電動 &lt;38dB S$290–360／窗；Aqara S$348–385</t>
        </is>
      </c>
      <c r="Q58" s="4" t="inlineStr"/>
      <c r="R58" s="3" t="inlineStr"/>
    </row>
    <row r="59">
      <c r="A59" s="5" t="inlineStr">
        <is>
          <t>8 窗簾 Curtains</t>
        </is>
      </c>
      <c r="B59" s="5" t="inlineStr">
        <is>
          <t>8+1</t>
        </is>
      </c>
      <c r="C59" s="5" t="inlineStr">
        <is>
          <t>（自行加項 add item）</t>
        </is>
      </c>
      <c r="D59" s="5" t="inlineStr"/>
      <c r="E59" s="5" t="inlineStr"/>
      <c r="F59" s="5" t="inlineStr"/>
      <c r="G59" s="5" t="inlineStr"/>
      <c r="H59" s="5" t="inlineStr"/>
      <c r="I59" s="5" t="inlineStr"/>
      <c r="J59" s="6" t="inlineStr"/>
      <c r="K59" s="6" t="inlineStr"/>
      <c r="L59" s="5" t="inlineStr">
        <is>
          <t>未決定 Undecided</t>
        </is>
      </c>
      <c r="M59" s="6">
        <f>IF(L59="需要 Need",N(H59)*N(J59),0)</f>
        <v/>
      </c>
      <c r="N59" s="6">
        <f>IF(L59="需要 Need",N(H59)*N(K59),0)</f>
        <v/>
      </c>
      <c r="O59" s="5" t="inlineStr"/>
      <c r="P59" s="5" t="inlineStr"/>
      <c r="Q59" s="6" t="inlineStr"/>
      <c r="R59" s="5" t="inlineStr"/>
    </row>
    <row r="60">
      <c r="A60" s="5" t="inlineStr">
        <is>
          <t>8 窗簾 Curtains</t>
        </is>
      </c>
      <c r="B60" s="5" t="inlineStr">
        <is>
          <t>8+2</t>
        </is>
      </c>
      <c r="C60" s="5" t="inlineStr">
        <is>
          <t>（自行加項 add item）</t>
        </is>
      </c>
      <c r="D60" s="5" t="inlineStr"/>
      <c r="E60" s="5" t="inlineStr"/>
      <c r="F60" s="5" t="inlineStr"/>
      <c r="G60" s="5" t="inlineStr"/>
      <c r="H60" s="5" t="inlineStr"/>
      <c r="I60" s="5" t="inlineStr"/>
      <c r="J60" s="6" t="inlineStr"/>
      <c r="K60" s="6" t="inlineStr"/>
      <c r="L60" s="5" t="inlineStr">
        <is>
          <t>未決定 Undecided</t>
        </is>
      </c>
      <c r="M60" s="6">
        <f>IF(L60="需要 Need",N(H60)*N(J60),0)</f>
        <v/>
      </c>
      <c r="N60" s="6">
        <f>IF(L60="需要 Need",N(H60)*N(K60),0)</f>
        <v/>
      </c>
      <c r="O60" s="5" t="inlineStr"/>
      <c r="P60" s="5" t="inlineStr"/>
      <c r="Q60" s="6" t="inlineStr"/>
      <c r="R60" s="5" t="inlineStr"/>
    </row>
    <row r="61">
      <c r="A61" s="5" t="inlineStr">
        <is>
          <t>8 窗簾 Curtains</t>
        </is>
      </c>
      <c r="B61" s="5" t="inlineStr">
        <is>
          <t>8+3</t>
        </is>
      </c>
      <c r="C61" s="5" t="inlineStr">
        <is>
          <t>（自行加項 add item）</t>
        </is>
      </c>
      <c r="D61" s="5" t="inlineStr"/>
      <c r="E61" s="5" t="inlineStr"/>
      <c r="F61" s="5" t="inlineStr"/>
      <c r="G61" s="5" t="inlineStr"/>
      <c r="H61" s="5" t="inlineStr"/>
      <c r="I61" s="5" t="inlineStr"/>
      <c r="J61" s="6" t="inlineStr"/>
      <c r="K61" s="6" t="inlineStr"/>
      <c r="L61" s="5" t="inlineStr">
        <is>
          <t>未決定 Undecided</t>
        </is>
      </c>
      <c r="M61" s="6">
        <f>IF(L61="需要 Need",N(H61)*N(J61),0)</f>
        <v/>
      </c>
      <c r="N61" s="6">
        <f>IF(L61="需要 Need",N(H61)*N(K61),0)</f>
        <v/>
      </c>
      <c r="O61" s="5" t="inlineStr"/>
      <c r="P61" s="5" t="inlineStr"/>
      <c r="Q61" s="6" t="inlineStr"/>
      <c r="R61" s="5" t="inlineStr"/>
    </row>
    <row r="62">
      <c r="A62" s="7" t="inlineStr"/>
      <c r="B62" s="7" t="inlineStr">
        <is>
          <t>小計 Subtotal – Curtains</t>
        </is>
      </c>
      <c r="C62" s="7" t="inlineStr"/>
      <c r="D62" s="7" t="inlineStr"/>
      <c r="E62" s="7" t="inlineStr"/>
      <c r="F62" s="7" t="inlineStr"/>
      <c r="G62" s="7" t="inlineStr"/>
      <c r="H62" s="7" t="inlineStr"/>
      <c r="I62" s="7" t="inlineStr"/>
      <c r="J62" s="8" t="inlineStr"/>
      <c r="K62" s="8" t="inlineStr"/>
      <c r="L62" s="7" t="inlineStr"/>
      <c r="M62" s="8">
        <f>SUM(M56:M61)</f>
        <v/>
      </c>
      <c r="N62" s="8">
        <f>SUM(N56:N61)</f>
        <v/>
      </c>
      <c r="O62" s="7" t="inlineStr"/>
      <c r="P62" s="7" t="inlineStr"/>
      <c r="Q62" s="8">
        <f>SUM(Q56:Q61)</f>
        <v/>
      </c>
      <c r="R62" s="7" t="inlineStr"/>
    </row>
    <row r="63">
      <c r="A63" s="3" t="inlineStr">
        <is>
          <t>9 浴室 Bathrooms</t>
        </is>
      </c>
      <c r="B63" s="3" t="inlineStr">
        <is>
          <t>B1</t>
        </is>
      </c>
      <c r="C63" s="3" t="inlineStr">
        <is>
          <t>儲水式熱水爐 Rheem EHG-30（每間）</t>
        </is>
      </c>
      <c r="D63" s="3" t="inlineStr">
        <is>
          <t>Storage water heater Rheem EHG-30 (each bathroom)</t>
        </is>
      </c>
      <c r="E63" s="3" t="inlineStr"/>
      <c r="F63" s="3" t="inlineStr"/>
      <c r="G63" s="3" t="inlineStr"/>
      <c r="H63" s="3" t="n">
        <v>2</v>
      </c>
      <c r="I63" s="3" t="inlineStr">
        <is>
          <t>部 unit</t>
        </is>
      </c>
      <c r="J63" s="4" t="n">
        <v>225</v>
      </c>
      <c r="K63" s="4" t="n">
        <v>228</v>
      </c>
      <c r="L63" s="3" t="inlineStr">
        <is>
          <t>需要 Need</t>
        </is>
      </c>
      <c r="M63" s="4">
        <f>IF(L63="需要 Need",H63*J63,0)</f>
        <v/>
      </c>
      <c r="N63" s="4">
        <f>IF(L63="需要 Need",H63*K63,0)</f>
        <v/>
      </c>
      <c r="O63" s="3" t="inlineStr">
        <is>
          <t>真實網上價 Real (online)</t>
        </is>
      </c>
      <c r="P63" s="3" t="inlineStr">
        <is>
          <t>domaco：Rheem EHG-30 約 S$225–228</t>
        </is>
      </c>
      <c r="Q63" s="4" t="inlineStr"/>
      <c r="R63" s="3" t="inlineStr"/>
    </row>
    <row r="64">
      <c r="A64" s="3" t="inlineStr">
        <is>
          <t>9 浴室 Bathrooms</t>
        </is>
      </c>
      <c r="B64" s="3" t="inlineStr">
        <is>
          <t>B2</t>
        </is>
      </c>
      <c r="C64" s="3" t="inlineStr">
        <is>
          <t>熱水爐安裝（HDB）</t>
        </is>
      </c>
      <c r="D64" s="3" t="inlineStr">
        <is>
          <t>Water heater installation (HDB)</t>
        </is>
      </c>
      <c r="E64" s="3" t="inlineStr"/>
      <c r="F64" s="3" t="inlineStr"/>
      <c r="G64" s="3" t="inlineStr"/>
      <c r="H64" s="3" t="n">
        <v>2</v>
      </c>
      <c r="I64" s="3" t="inlineStr">
        <is>
          <t>部 unit</t>
        </is>
      </c>
      <c r="J64" s="4" t="n">
        <v>438</v>
      </c>
      <c r="K64" s="4" t="n">
        <v>438</v>
      </c>
      <c r="L64" s="3" t="inlineStr">
        <is>
          <t>需要 Need</t>
        </is>
      </c>
      <c r="M64" s="4">
        <f>IF(L64="需要 Need",H64*J64,0)</f>
        <v/>
      </c>
      <c r="N64" s="4">
        <f>IF(L64="需要 Need",H64*K64,0)</f>
        <v/>
      </c>
      <c r="O64" s="3" t="inlineStr">
        <is>
          <t>真實網上價 Real (online)</t>
        </is>
      </c>
      <c r="P64" s="3" t="inlineStr">
        <is>
          <t>waterheater.com.sg：Homeone HDB 安裝 S$438</t>
        </is>
      </c>
      <c r="Q64" s="4" t="inlineStr"/>
      <c r="R64" s="3" t="inlineStr"/>
    </row>
    <row r="65">
      <c r="A65" s="3" t="inlineStr">
        <is>
          <t>9 浴室 Bathrooms</t>
        </is>
      </c>
      <c r="B65" s="3" t="inlineStr">
        <is>
          <t>B3</t>
        </is>
      </c>
      <c r="C65" s="3" t="inlineStr">
        <is>
          <t>（選項）換座廁</t>
        </is>
      </c>
      <c r="D65" s="3" t="inlineStr">
        <is>
          <t>(Option) Replace toilet bowl</t>
        </is>
      </c>
      <c r="E65" s="3" t="inlineStr"/>
      <c r="F65" s="3" t="inlineStr"/>
      <c r="G65" s="3" t="inlineStr"/>
      <c r="H65" s="3" t="n">
        <v>1</v>
      </c>
      <c r="I65" s="3" t="inlineStr">
        <is>
          <t>個 pc</t>
        </is>
      </c>
      <c r="J65" s="4" t="n">
        <v>300</v>
      </c>
      <c r="K65" s="4" t="n">
        <v>900</v>
      </c>
      <c r="L65" s="3" t="inlineStr">
        <is>
          <t>未決定 Undecided</t>
        </is>
      </c>
      <c r="M65" s="4">
        <f>IF(L65="需要 Need",H65*J65,0)</f>
        <v/>
      </c>
      <c r="N65" s="4">
        <f>IF(L65="需要 Need",H65*K65,0)</f>
        <v/>
      </c>
      <c r="O65" s="3" t="inlineStr">
        <is>
          <t>估算 Estimate</t>
        </is>
      </c>
      <c r="P65" s="3" t="inlineStr"/>
      <c r="Q65" s="4" t="inlineStr"/>
      <c r="R65" s="3" t="inlineStr"/>
    </row>
    <row r="66">
      <c r="A66" s="3" t="inlineStr">
        <is>
          <t>9 浴室 Bathrooms</t>
        </is>
      </c>
      <c r="B66" s="3" t="inlineStr">
        <is>
          <t>B4</t>
        </is>
      </c>
      <c r="C66" s="3" t="inlineStr">
        <is>
          <t>（選項）換水龍頭／花灑</t>
        </is>
      </c>
      <c r="D66" s="3" t="inlineStr">
        <is>
          <t>(Option) Replace taps / shower set</t>
        </is>
      </c>
      <c r="E66" s="3" t="inlineStr"/>
      <c r="F66" s="3" t="inlineStr"/>
      <c r="G66" s="3" t="inlineStr"/>
      <c r="H66" s="3" t="n">
        <v>1</v>
      </c>
      <c r="I66" s="3" t="inlineStr">
        <is>
          <t>套 set</t>
        </is>
      </c>
      <c r="J66" s="4" t="n">
        <v>150</v>
      </c>
      <c r="K66" s="4" t="n">
        <v>600</v>
      </c>
      <c r="L66" s="3" t="inlineStr">
        <is>
          <t>未決定 Undecided</t>
        </is>
      </c>
      <c r="M66" s="4">
        <f>IF(L66="需要 Need",H66*J66,0)</f>
        <v/>
      </c>
      <c r="N66" s="4">
        <f>IF(L66="需要 Need",H66*K66,0)</f>
        <v/>
      </c>
      <c r="O66" s="3" t="inlineStr">
        <is>
          <t>估算 Estimate</t>
        </is>
      </c>
      <c r="P66" s="3" t="inlineStr"/>
      <c r="Q66" s="4" t="inlineStr"/>
      <c r="R66" s="3" t="inlineStr"/>
    </row>
    <row r="67">
      <c r="A67" s="5" t="inlineStr">
        <is>
          <t>9 浴室 Bathrooms</t>
        </is>
      </c>
      <c r="B67" s="5" t="inlineStr">
        <is>
          <t>9+1</t>
        </is>
      </c>
      <c r="C67" s="5" t="inlineStr">
        <is>
          <t>（自行加項 add item）</t>
        </is>
      </c>
      <c r="D67" s="5" t="inlineStr"/>
      <c r="E67" s="5" t="inlineStr"/>
      <c r="F67" s="5" t="inlineStr"/>
      <c r="G67" s="5" t="inlineStr"/>
      <c r="H67" s="5" t="inlineStr"/>
      <c r="I67" s="5" t="inlineStr"/>
      <c r="J67" s="6" t="inlineStr"/>
      <c r="K67" s="6" t="inlineStr"/>
      <c r="L67" s="5" t="inlineStr">
        <is>
          <t>未決定 Undecided</t>
        </is>
      </c>
      <c r="M67" s="6">
        <f>IF(L67="需要 Need",N(H67)*N(J67),0)</f>
        <v/>
      </c>
      <c r="N67" s="6">
        <f>IF(L67="需要 Need",N(H67)*N(K67),0)</f>
        <v/>
      </c>
      <c r="O67" s="5" t="inlineStr"/>
      <c r="P67" s="5" t="inlineStr"/>
      <c r="Q67" s="6" t="inlineStr"/>
      <c r="R67" s="5" t="inlineStr"/>
    </row>
    <row r="68">
      <c r="A68" s="5" t="inlineStr">
        <is>
          <t>9 浴室 Bathrooms</t>
        </is>
      </c>
      <c r="B68" s="5" t="inlineStr">
        <is>
          <t>9+2</t>
        </is>
      </c>
      <c r="C68" s="5" t="inlineStr">
        <is>
          <t>（自行加項 add item）</t>
        </is>
      </c>
      <c r="D68" s="5" t="inlineStr"/>
      <c r="E68" s="5" t="inlineStr"/>
      <c r="F68" s="5" t="inlineStr"/>
      <c r="G68" s="5" t="inlineStr"/>
      <c r="H68" s="5" t="inlineStr"/>
      <c r="I68" s="5" t="inlineStr"/>
      <c r="J68" s="6" t="inlineStr"/>
      <c r="K68" s="6" t="inlineStr"/>
      <c r="L68" s="5" t="inlineStr">
        <is>
          <t>未決定 Undecided</t>
        </is>
      </c>
      <c r="M68" s="6">
        <f>IF(L68="需要 Need",N(H68)*N(J68),0)</f>
        <v/>
      </c>
      <c r="N68" s="6">
        <f>IF(L68="需要 Need",N(H68)*N(K68),0)</f>
        <v/>
      </c>
      <c r="O68" s="5" t="inlineStr"/>
      <c r="P68" s="5" t="inlineStr"/>
      <c r="Q68" s="6" t="inlineStr"/>
      <c r="R68" s="5" t="inlineStr"/>
    </row>
    <row r="69">
      <c r="A69" s="5" t="inlineStr">
        <is>
          <t>9 浴室 Bathrooms</t>
        </is>
      </c>
      <c r="B69" s="5" t="inlineStr">
        <is>
          <t>9+3</t>
        </is>
      </c>
      <c r="C69" s="5" t="inlineStr">
        <is>
          <t>（自行加項 add item）</t>
        </is>
      </c>
      <c r="D69" s="5" t="inlineStr"/>
      <c r="E69" s="5" t="inlineStr"/>
      <c r="F69" s="5" t="inlineStr"/>
      <c r="G69" s="5" t="inlineStr"/>
      <c r="H69" s="5" t="inlineStr"/>
      <c r="I69" s="5" t="inlineStr"/>
      <c r="J69" s="6" t="inlineStr"/>
      <c r="K69" s="6" t="inlineStr"/>
      <c r="L69" s="5" t="inlineStr">
        <is>
          <t>未決定 Undecided</t>
        </is>
      </c>
      <c r="M69" s="6">
        <f>IF(L69="需要 Need",N(H69)*N(J69),0)</f>
        <v/>
      </c>
      <c r="N69" s="6">
        <f>IF(L69="需要 Need",N(H69)*N(K69),0)</f>
        <v/>
      </c>
      <c r="O69" s="5" t="inlineStr"/>
      <c r="P69" s="5" t="inlineStr"/>
      <c r="Q69" s="6" t="inlineStr"/>
      <c r="R69" s="5" t="inlineStr"/>
    </row>
    <row r="70">
      <c r="A70" s="7" t="inlineStr"/>
      <c r="B70" s="7" t="inlineStr">
        <is>
          <t>小計 Subtotal – Bathrooms</t>
        </is>
      </c>
      <c r="C70" s="7" t="inlineStr"/>
      <c r="D70" s="7" t="inlineStr"/>
      <c r="E70" s="7" t="inlineStr"/>
      <c r="F70" s="7" t="inlineStr"/>
      <c r="G70" s="7" t="inlineStr"/>
      <c r="H70" s="7" t="inlineStr"/>
      <c r="I70" s="7" t="inlineStr"/>
      <c r="J70" s="8" t="inlineStr"/>
      <c r="K70" s="8" t="inlineStr"/>
      <c r="L70" s="7" t="inlineStr"/>
      <c r="M70" s="8">
        <f>SUM(M63:M69)</f>
        <v/>
      </c>
      <c r="N70" s="8">
        <f>SUM(N63:N69)</f>
        <v/>
      </c>
      <c r="O70" s="7" t="inlineStr"/>
      <c r="P70" s="7" t="inlineStr"/>
      <c r="Q70" s="8">
        <f>SUM(Q63:Q69)</f>
        <v/>
      </c>
      <c r="R70" s="7" t="inlineStr"/>
    </row>
    <row r="71">
      <c r="A71" s="3" t="inlineStr">
        <is>
          <t>10 全屋 Whole flat</t>
        </is>
      </c>
      <c r="B71" s="3" t="inlineStr">
        <is>
          <t>H1</t>
        </is>
      </c>
      <c r="C71" s="3" t="inlineStr">
        <is>
          <t>智能鎖（木門）指紋＋卡＋遠程：Samsung SHP-DP609</t>
        </is>
      </c>
      <c r="D71" s="3" t="inlineStr">
        <is>
          <t>Smart lock for timber main door: Samsung SHP-DP609 fingerprint + card + remote</t>
        </is>
      </c>
      <c r="E71" s="3" t="inlineStr">
        <is>
          <t>門厚 38–80mm；或 igloohome Mortise 2+ S$680（要門鼓）</t>
        </is>
      </c>
      <c r="F71" s="3" t="inlineStr">
        <is>
          <t>Door 38–80mm thick; or igloohome Mortise 2+ S$680 (needs mortise)</t>
        </is>
      </c>
      <c r="G71" s="3" t="inlineStr"/>
      <c r="H71" s="3" t="n">
        <v>1</v>
      </c>
      <c r="I71" s="3" t="inlineStr">
        <is>
          <t>把 pc</t>
        </is>
      </c>
      <c r="J71" s="4" t="n">
        <v>888</v>
      </c>
      <c r="K71" s="4" t="n">
        <v>970</v>
      </c>
      <c r="L71" s="3" t="inlineStr">
        <is>
          <t>需要 Need</t>
        </is>
      </c>
      <c r="M71" s="4">
        <f>IF(L71="需要 Need",H71*J71,0)</f>
        <v/>
      </c>
      <c r="N71" s="4">
        <f>IF(L71="需要 Need",H71*K71,0)</f>
        <v/>
      </c>
      <c r="O71" s="3" t="inlineStr">
        <is>
          <t>真實網上價 Real (online)</t>
        </is>
      </c>
      <c r="P71" s="3" t="inlineStr">
        <is>
          <t>hanman.net S$888／Door Gate Studio S$970：Samsung SHP-DP609</t>
        </is>
      </c>
      <c r="Q71" s="4" t="inlineStr"/>
      <c r="R71" s="3" t="inlineStr"/>
    </row>
    <row r="72">
      <c r="A72" s="3" t="inlineStr">
        <is>
          <t>10 全屋 Whole flat</t>
        </is>
      </c>
      <c r="B72" s="3" t="inlineStr">
        <is>
          <t>H2</t>
        </is>
      </c>
      <c r="C72" s="3" t="inlineStr">
        <is>
          <t>冷氣化學洗（全屋）</t>
        </is>
      </c>
      <c r="D72" s="3" t="inlineStr">
        <is>
          <t>Aircon chemical wash (whole flat)</t>
        </is>
      </c>
      <c r="E72" s="3" t="inlineStr">
        <is>
          <t>約 4 部（現場數）</t>
        </is>
      </c>
      <c r="F72" s="3" t="inlineStr">
        <is>
          <t>About 4 units (count on site)</t>
        </is>
      </c>
      <c r="G72" s="3" t="inlineStr"/>
      <c r="H72" s="3" t="n">
        <v>4</v>
      </c>
      <c r="I72" s="3" t="inlineStr">
        <is>
          <t>部 unit</t>
        </is>
      </c>
      <c r="J72" s="4" t="n">
        <v>80</v>
      </c>
      <c r="K72" s="4" t="n">
        <v>120</v>
      </c>
      <c r="L72" s="3" t="inlineStr">
        <is>
          <t>需要 Need</t>
        </is>
      </c>
      <c r="M72" s="4">
        <f>IF(L72="需要 Need",H72*J72,0)</f>
        <v/>
      </c>
      <c r="N72" s="4">
        <f>IF(L72="需要 Need",H72*K72,0)</f>
        <v/>
      </c>
      <c r="O72" s="3" t="inlineStr">
        <is>
          <t>真實網上價 Real (online)</t>
        </is>
      </c>
      <c r="P72" s="3" t="inlineStr">
        <is>
          <t>338aircon.sg／vdairconservices／Natural Cool：化學洗 S$80–120／部，化學大修 S$130–180／部</t>
        </is>
      </c>
      <c r="Q72" s="4" t="inlineStr"/>
      <c r="R72" s="3" t="inlineStr"/>
    </row>
    <row r="73">
      <c r="A73" s="3" t="inlineStr">
        <is>
          <t>10 全屋 Whole flat</t>
        </is>
      </c>
      <c r="B73" s="3" t="inlineStr">
        <is>
          <t>H3</t>
        </is>
      </c>
      <c r="C73" s="3" t="inlineStr">
        <is>
          <t>保護現有裝修＋完工清潔</t>
        </is>
      </c>
      <c r="D73" s="3" t="inlineStr">
        <is>
          <t>Protection of existing finishes + final cleaning</t>
        </is>
      </c>
      <c r="E73" s="3" t="inlineStr">
        <is>
          <t>地磚、廚櫃、浴室</t>
        </is>
      </c>
      <c r="F73" s="3" t="inlineStr">
        <is>
          <t>Floor tiles, kitchen cabinets, bathrooms</t>
        </is>
      </c>
      <c r="G73" s="3" t="inlineStr"/>
      <c r="H73" s="3" t="n">
        <v>1</v>
      </c>
      <c r="I73" s="3" t="inlineStr">
        <is>
          <t>項 lot</t>
        </is>
      </c>
      <c r="J73" s="4" t="n">
        <v>400</v>
      </c>
      <c r="K73" s="4" t="n">
        <v>900</v>
      </c>
      <c r="L73" s="3" t="inlineStr">
        <is>
          <t>需要 Need</t>
        </is>
      </c>
      <c r="M73" s="4">
        <f>IF(L73="需要 Need",H73*J73,0)</f>
        <v/>
      </c>
      <c r="N73" s="4">
        <f>IF(L73="需要 Need",H73*K73,0)</f>
        <v/>
      </c>
      <c r="O73" s="3" t="inlineStr">
        <is>
          <t>估算 Estimate</t>
        </is>
      </c>
      <c r="P73" s="3" t="inlineStr"/>
      <c r="Q73" s="4" t="inlineStr"/>
      <c r="R73" s="3" t="inlineStr"/>
    </row>
    <row r="74">
      <c r="A74" s="5" t="inlineStr">
        <is>
          <t>10 全屋 Whole flat</t>
        </is>
      </c>
      <c r="B74" s="5" t="inlineStr">
        <is>
          <t>10+1</t>
        </is>
      </c>
      <c r="C74" s="5" t="inlineStr">
        <is>
          <t>（自行加項 add item）</t>
        </is>
      </c>
      <c r="D74" s="5" t="inlineStr"/>
      <c r="E74" s="5" t="inlineStr"/>
      <c r="F74" s="5" t="inlineStr"/>
      <c r="G74" s="5" t="inlineStr"/>
      <c r="H74" s="5" t="inlineStr"/>
      <c r="I74" s="5" t="inlineStr"/>
      <c r="J74" s="6" t="inlineStr"/>
      <c r="K74" s="6" t="inlineStr"/>
      <c r="L74" s="5" t="inlineStr">
        <is>
          <t>未決定 Undecided</t>
        </is>
      </c>
      <c r="M74" s="6">
        <f>IF(L74="需要 Need",N(H74)*N(J74),0)</f>
        <v/>
      </c>
      <c r="N74" s="6">
        <f>IF(L74="需要 Need",N(H74)*N(K74),0)</f>
        <v/>
      </c>
      <c r="O74" s="5" t="inlineStr"/>
      <c r="P74" s="5" t="inlineStr"/>
      <c r="Q74" s="6" t="inlineStr"/>
      <c r="R74" s="5" t="inlineStr"/>
    </row>
    <row r="75">
      <c r="A75" s="5" t="inlineStr">
        <is>
          <t>10 全屋 Whole flat</t>
        </is>
      </c>
      <c r="B75" s="5" t="inlineStr">
        <is>
          <t>10+2</t>
        </is>
      </c>
      <c r="C75" s="5" t="inlineStr">
        <is>
          <t>（自行加項 add item）</t>
        </is>
      </c>
      <c r="D75" s="5" t="inlineStr"/>
      <c r="E75" s="5" t="inlineStr"/>
      <c r="F75" s="5" t="inlineStr"/>
      <c r="G75" s="5" t="inlineStr"/>
      <c r="H75" s="5" t="inlineStr"/>
      <c r="I75" s="5" t="inlineStr"/>
      <c r="J75" s="6" t="inlineStr"/>
      <c r="K75" s="6" t="inlineStr"/>
      <c r="L75" s="5" t="inlineStr">
        <is>
          <t>未決定 Undecided</t>
        </is>
      </c>
      <c r="M75" s="6">
        <f>IF(L75="需要 Need",N(H75)*N(J75),0)</f>
        <v/>
      </c>
      <c r="N75" s="6">
        <f>IF(L75="需要 Need",N(H75)*N(K75),0)</f>
        <v/>
      </c>
      <c r="O75" s="5" t="inlineStr"/>
      <c r="P75" s="5" t="inlineStr"/>
      <c r="Q75" s="6" t="inlineStr"/>
      <c r="R75" s="5" t="inlineStr"/>
    </row>
    <row r="76">
      <c r="A76" s="5" t="inlineStr">
        <is>
          <t>10 全屋 Whole flat</t>
        </is>
      </c>
      <c r="B76" s="5" t="inlineStr">
        <is>
          <t>10+3</t>
        </is>
      </c>
      <c r="C76" s="5" t="inlineStr">
        <is>
          <t>（自行加項 add item）</t>
        </is>
      </c>
      <c r="D76" s="5" t="inlineStr"/>
      <c r="E76" s="5" t="inlineStr"/>
      <c r="F76" s="5" t="inlineStr"/>
      <c r="G76" s="5" t="inlineStr"/>
      <c r="H76" s="5" t="inlineStr"/>
      <c r="I76" s="5" t="inlineStr"/>
      <c r="J76" s="6" t="inlineStr"/>
      <c r="K76" s="6" t="inlineStr"/>
      <c r="L76" s="5" t="inlineStr">
        <is>
          <t>未決定 Undecided</t>
        </is>
      </c>
      <c r="M76" s="6">
        <f>IF(L76="需要 Need",N(H76)*N(J76),0)</f>
        <v/>
      </c>
      <c r="N76" s="6">
        <f>IF(L76="需要 Need",N(H76)*N(K76),0)</f>
        <v/>
      </c>
      <c r="O76" s="5" t="inlineStr"/>
      <c r="P76" s="5" t="inlineStr"/>
      <c r="Q76" s="6" t="inlineStr"/>
      <c r="R76" s="5" t="inlineStr"/>
    </row>
    <row r="77">
      <c r="A77" s="7" t="inlineStr"/>
      <c r="B77" s="7" t="inlineStr">
        <is>
          <t>小計 Subtotal – Whole flat</t>
        </is>
      </c>
      <c r="C77" s="7" t="inlineStr"/>
      <c r="D77" s="7" t="inlineStr"/>
      <c r="E77" s="7" t="inlineStr"/>
      <c r="F77" s="7" t="inlineStr"/>
      <c r="G77" s="7" t="inlineStr"/>
      <c r="H77" s="7" t="inlineStr"/>
      <c r="I77" s="7" t="inlineStr"/>
      <c r="J77" s="8" t="inlineStr"/>
      <c r="K77" s="8" t="inlineStr"/>
      <c r="L77" s="7" t="inlineStr"/>
      <c r="M77" s="8">
        <f>SUM(M71:M76)</f>
        <v/>
      </c>
      <c r="N77" s="8">
        <f>SUM(N71:N76)</f>
        <v/>
      </c>
      <c r="O77" s="7" t="inlineStr"/>
      <c r="P77" s="7" t="inlineStr"/>
      <c r="Q77" s="8">
        <f>SUM(Q71:Q76)</f>
        <v/>
      </c>
      <c r="R77" s="7" t="inlineStr"/>
    </row>
    <row r="78">
      <c r="A78" s="3" t="inlineStr">
        <is>
          <t>11 結構（已定） Structural (decided)</t>
        </is>
      </c>
      <c r="B78" s="3" t="inlineStr">
        <is>
          <t>F1</t>
        </is>
      </c>
      <c r="C78" s="3" t="inlineStr">
        <is>
          <t>廚房／工作陽台牆改動</t>
        </is>
      </c>
      <c r="D78" s="3" t="inlineStr">
        <is>
          <t>Kitchen / yard wall alteration (decided)</t>
        </is>
      </c>
      <c r="E78" s="3" t="inlineStr">
        <is>
          <t>HDB 准證；PE 如需要</t>
        </is>
      </c>
      <c r="F78" s="3" t="inlineStr">
        <is>
          <t>HDB permit; PE if required</t>
        </is>
      </c>
      <c r="G78" s="3" t="inlineStr">
        <is>
          <t>Confirm scope on site</t>
        </is>
      </c>
      <c r="H78" s="3" t="n">
        <v>1</v>
      </c>
      <c r="I78" s="3" t="inlineStr">
        <is>
          <t>項 lot</t>
        </is>
      </c>
      <c r="J78" s="4" t="n">
        <v>1500</v>
      </c>
      <c r="K78" s="4" t="n">
        <v>3500</v>
      </c>
      <c r="L78" s="3" t="inlineStr">
        <is>
          <t>需要 Need</t>
        </is>
      </c>
      <c r="M78" s="4">
        <f>IF(L78="需要 Need",H78*J78,0)</f>
        <v/>
      </c>
      <c r="N78" s="4">
        <f>IF(L78="需要 Need",H78*K78,0)</f>
        <v/>
      </c>
      <c r="O78" s="3" t="inlineStr">
        <is>
          <t>估算 Estimate</t>
        </is>
      </c>
      <c r="P78" s="3" t="inlineStr"/>
      <c r="Q78" s="4" t="inlineStr"/>
      <c r="R78" s="3" t="inlineStr"/>
    </row>
    <row r="79">
      <c r="A79" s="3" t="inlineStr">
        <is>
          <t>11 結構（已定） Structural (decided)</t>
        </is>
      </c>
      <c r="B79" s="3" t="inlineStr">
        <is>
          <t>F2</t>
        </is>
      </c>
      <c r="C79" s="3" t="inlineStr">
        <is>
          <t>BR3 趟門</t>
        </is>
      </c>
      <c r="D79" s="3" t="inlineStr">
        <is>
          <t>BR3 sliding door (decided)</t>
        </is>
      </c>
      <c r="E79" s="3" t="inlineStr">
        <is>
          <t>明裝路軌</t>
        </is>
      </c>
      <c r="F79" s="3" t="inlineStr">
        <is>
          <t>Surface-mounted track</t>
        </is>
      </c>
      <c r="G79" s="3" t="inlineStr"/>
      <c r="H79" s="3" t="n">
        <v>1</v>
      </c>
      <c r="I79" s="3" t="inlineStr">
        <is>
          <t>項 lot</t>
        </is>
      </c>
      <c r="J79" s="4" t="n">
        <v>800</v>
      </c>
      <c r="K79" s="4" t="n">
        <v>1800</v>
      </c>
      <c r="L79" s="3" t="inlineStr">
        <is>
          <t>需要 Need</t>
        </is>
      </c>
      <c r="M79" s="4">
        <f>IF(L79="需要 Need",H79*J79,0)</f>
        <v/>
      </c>
      <c r="N79" s="4">
        <f>IF(L79="需要 Need",H79*K79,0)</f>
        <v/>
      </c>
      <c r="O79" s="3" t="inlineStr">
        <is>
          <t>估算 Estimate</t>
        </is>
      </c>
      <c r="P79" s="3" t="inlineStr"/>
      <c r="Q79" s="4" t="inlineStr"/>
      <c r="R79" s="3" t="inlineStr"/>
    </row>
    <row r="80">
      <c r="A80" s="3" t="inlineStr">
        <is>
          <t>11 結構（已定） Structural (decided)</t>
        </is>
      </c>
      <c r="B80" s="3" t="inlineStr">
        <is>
          <t>F3</t>
        </is>
      </c>
      <c r="C80" s="3" t="inlineStr">
        <is>
          <t>柱位處理（先確認非結構）</t>
        </is>
      </c>
      <c r="D80" s="3" t="inlineStr">
        <is>
          <t>Column / pillar treatment (confirm non-structural first)</t>
        </is>
      </c>
      <c r="E80" s="3" t="inlineStr"/>
      <c r="F80" s="3" t="inlineStr"/>
      <c r="G80" s="3" t="inlineStr"/>
      <c r="H80" s="3" t="n">
        <v>1</v>
      </c>
      <c r="I80" s="3" t="inlineStr">
        <is>
          <t>項 lot</t>
        </is>
      </c>
      <c r="J80" s="4" t="n">
        <v>500</v>
      </c>
      <c r="K80" s="4" t="n">
        <v>1500</v>
      </c>
      <c r="L80" s="3" t="inlineStr">
        <is>
          <t>需要 Need</t>
        </is>
      </c>
      <c r="M80" s="4">
        <f>IF(L80="需要 Need",H80*J80,0)</f>
        <v/>
      </c>
      <c r="N80" s="4">
        <f>IF(L80="需要 Need",H80*K80,0)</f>
        <v/>
      </c>
      <c r="O80" s="3" t="inlineStr">
        <is>
          <t>估算 Estimate</t>
        </is>
      </c>
      <c r="P80" s="3" t="inlineStr"/>
      <c r="Q80" s="4" t="inlineStr"/>
      <c r="R80" s="3" t="inlineStr"/>
    </row>
    <row r="81">
      <c r="A81" s="5" t="inlineStr">
        <is>
          <t>11 結構（已定） Structural (decided)</t>
        </is>
      </c>
      <c r="B81" s="5" t="inlineStr">
        <is>
          <t>11+1</t>
        </is>
      </c>
      <c r="C81" s="5" t="inlineStr">
        <is>
          <t>（自行加項 add item）</t>
        </is>
      </c>
      <c r="D81" s="5" t="inlineStr"/>
      <c r="E81" s="5" t="inlineStr"/>
      <c r="F81" s="5" t="inlineStr"/>
      <c r="G81" s="5" t="inlineStr"/>
      <c r="H81" s="5" t="inlineStr"/>
      <c r="I81" s="5" t="inlineStr"/>
      <c r="J81" s="6" t="inlineStr"/>
      <c r="K81" s="6" t="inlineStr"/>
      <c r="L81" s="5" t="inlineStr">
        <is>
          <t>未決定 Undecided</t>
        </is>
      </c>
      <c r="M81" s="6">
        <f>IF(L81="需要 Need",N(H81)*N(J81),0)</f>
        <v/>
      </c>
      <c r="N81" s="6">
        <f>IF(L81="需要 Need",N(H81)*N(K81),0)</f>
        <v/>
      </c>
      <c r="O81" s="5" t="inlineStr"/>
      <c r="P81" s="5" t="inlineStr"/>
      <c r="Q81" s="6" t="inlineStr"/>
      <c r="R81" s="5" t="inlineStr"/>
    </row>
    <row r="82">
      <c r="A82" s="5" t="inlineStr">
        <is>
          <t>11 結構（已定） Structural (decided)</t>
        </is>
      </c>
      <c r="B82" s="5" t="inlineStr">
        <is>
          <t>11+2</t>
        </is>
      </c>
      <c r="C82" s="5" t="inlineStr">
        <is>
          <t>（自行加項 add item）</t>
        </is>
      </c>
      <c r="D82" s="5" t="inlineStr"/>
      <c r="E82" s="5" t="inlineStr"/>
      <c r="F82" s="5" t="inlineStr"/>
      <c r="G82" s="5" t="inlineStr"/>
      <c r="H82" s="5" t="inlineStr"/>
      <c r="I82" s="5" t="inlineStr"/>
      <c r="J82" s="6" t="inlineStr"/>
      <c r="K82" s="6" t="inlineStr"/>
      <c r="L82" s="5" t="inlineStr">
        <is>
          <t>未決定 Undecided</t>
        </is>
      </c>
      <c r="M82" s="6">
        <f>IF(L82="需要 Need",N(H82)*N(J82),0)</f>
        <v/>
      </c>
      <c r="N82" s="6">
        <f>IF(L82="需要 Need",N(H82)*N(K82),0)</f>
        <v/>
      </c>
      <c r="O82" s="5" t="inlineStr"/>
      <c r="P82" s="5" t="inlineStr"/>
      <c r="Q82" s="6" t="inlineStr"/>
      <c r="R82" s="5" t="inlineStr"/>
    </row>
    <row r="83">
      <c r="A83" s="5" t="inlineStr">
        <is>
          <t>11 結構（已定） Structural (decided)</t>
        </is>
      </c>
      <c r="B83" s="5" t="inlineStr">
        <is>
          <t>11+3</t>
        </is>
      </c>
      <c r="C83" s="5" t="inlineStr">
        <is>
          <t>（自行加項 add item）</t>
        </is>
      </c>
      <c r="D83" s="5" t="inlineStr"/>
      <c r="E83" s="5" t="inlineStr"/>
      <c r="F83" s="5" t="inlineStr"/>
      <c r="G83" s="5" t="inlineStr"/>
      <c r="H83" s="5" t="inlineStr"/>
      <c r="I83" s="5" t="inlineStr"/>
      <c r="J83" s="6" t="inlineStr"/>
      <c r="K83" s="6" t="inlineStr"/>
      <c r="L83" s="5" t="inlineStr">
        <is>
          <t>未決定 Undecided</t>
        </is>
      </c>
      <c r="M83" s="6">
        <f>IF(L83="需要 Need",N(H83)*N(J83),0)</f>
        <v/>
      </c>
      <c r="N83" s="6">
        <f>IF(L83="需要 Need",N(H83)*N(K83),0)</f>
        <v/>
      </c>
      <c r="O83" s="5" t="inlineStr"/>
      <c r="P83" s="5" t="inlineStr"/>
      <c r="Q83" s="6" t="inlineStr"/>
      <c r="R83" s="5" t="inlineStr"/>
    </row>
    <row r="84">
      <c r="A84" s="7" t="inlineStr"/>
      <c r="B84" s="7" t="inlineStr">
        <is>
          <t>小計 Subtotal – Structural (decided)</t>
        </is>
      </c>
      <c r="C84" s="7" t="inlineStr"/>
      <c r="D84" s="7" t="inlineStr"/>
      <c r="E84" s="7" t="inlineStr"/>
      <c r="F84" s="7" t="inlineStr"/>
      <c r="G84" s="7" t="inlineStr"/>
      <c r="H84" s="7" t="inlineStr"/>
      <c r="I84" s="7" t="inlineStr"/>
      <c r="J84" s="8" t="inlineStr"/>
      <c r="K84" s="8" t="inlineStr"/>
      <c r="L84" s="7" t="inlineStr"/>
      <c r="M84" s="8">
        <f>SUM(M78:M83)</f>
        <v/>
      </c>
      <c r="N84" s="8">
        <f>SUM(N78:N83)</f>
        <v/>
      </c>
      <c r="O84" s="7" t="inlineStr"/>
      <c r="P84" s="7" t="inlineStr"/>
      <c r="Q84" s="8">
        <f>SUM(Q78:Q83)</f>
        <v/>
      </c>
      <c r="R84" s="7" t="inlineStr"/>
    </row>
    <row r="85">
      <c r="A85" s="9" t="inlineStr"/>
      <c r="B85" s="9" t="inlineStr">
        <is>
          <t>總數 TOTAL（只計「需要」 Need only）</t>
        </is>
      </c>
      <c r="C85" s="9" t="inlineStr"/>
      <c r="D85" s="9" t="inlineStr"/>
      <c r="E85" s="9" t="inlineStr"/>
      <c r="F85" s="9" t="inlineStr"/>
      <c r="G85" s="9" t="inlineStr"/>
      <c r="H85" s="9" t="inlineStr"/>
      <c r="I85" s="9" t="inlineStr"/>
      <c r="J85" s="10" t="inlineStr"/>
      <c r="K85" s="10" t="inlineStr"/>
      <c r="L85" s="9" t="inlineStr"/>
      <c r="M85" s="10">
        <f>M13+M19+M24+M35+M43+M50+M55+M62+M70+M77+M84</f>
        <v/>
      </c>
      <c r="N85" s="10">
        <f>N13+N19+N24+N35+N43+N50+N55+N62+N70+N77+N84</f>
        <v/>
      </c>
      <c r="O85" s="9" t="inlineStr"/>
      <c r="P85" s="9" t="inlineStr"/>
      <c r="Q85" s="10">
        <f>Q13+Q19+Q24+Q35+Q43+Q50+Q55+Q62+Q70+Q77+Q84</f>
        <v/>
      </c>
      <c r="R85" s="9" t="inlineStr"/>
    </row>
    <row r="86">
      <c r="A86" s="3" t="inlineStr"/>
      <c r="B86" s="3" t="inlineStr">
        <is>
          <t>已揀項目數 Items marked Need / Undecided</t>
        </is>
      </c>
      <c r="C86" s="3" t="inlineStr"/>
      <c r="D86" s="3" t="inlineStr"/>
      <c r="E86" s="3" t="inlineStr"/>
      <c r="F86" s="3" t="inlineStr"/>
      <c r="G86" s="3" t="inlineStr"/>
      <c r="H86" s="3" t="inlineStr"/>
      <c r="I86" s="3" t="inlineStr"/>
      <c r="J86" s="4" t="inlineStr"/>
      <c r="K86" s="4" t="inlineStr"/>
      <c r="L86" s="3">
        <f>COUNTIF(L4:L84,"需要 Need")&amp;" / "&amp;COUNTIF(L4:L84,"未決定 Undecided")</f>
        <v/>
      </c>
      <c r="M86" s="4" t="n"/>
      <c r="N86" s="4" t="n"/>
      <c r="O86" s="3" t="n"/>
      <c r="P86" s="3" t="n"/>
      <c r="Q86" s="4" t="n"/>
      <c r="R86" s="3" t="n"/>
    </row>
  </sheetData>
  <autoFilter ref="A3:R84"/>
  <conditionalFormatting sqref="L4:L85">
    <cfRule type="cellIs" priority="1" operator="equal" dxfId="0">
      <formula>"需要 Need"</formula>
    </cfRule>
    <cfRule type="cellIs" priority="2" operator="equal" dxfId="1">
      <formula>"不需要 Not needed"</formula>
    </cfRule>
    <cfRule type="cellIs" priority="3" operator="equal" dxfId="2">
      <formula>"未決定 Undecided"</formula>
    </cfRule>
  </conditionalFormatting>
  <dataValidations count="1">
    <dataValidation sqref="L4:L12 L14:L18 L20:L23 L25:L34 L36:L42 L44:L49 L51:L54 L56:L61 L63:L69 L71:L76 L78:L83" showDropDown="0" showInputMessage="0" showErrorMessage="0" allowBlank="1" type="list">
      <formula1>"需要 Need,不需要 Not needed,未決定 Undecided"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 outlineLevelCol="0"/>
  <cols>
    <col width="90" customWidth="1" min="1" max="1"/>
    <col width="18" customWidth="1" min="2" max="2"/>
    <col width="30" customWidth="1" min="3" max="3"/>
  </cols>
  <sheetData>
    <row r="1">
      <c r="A1" s="11" t="inlineStr">
        <is>
          <t>隔牆檢查清單 Partition wall checklist (Rw45+) – 新建 New build only, old wall already removed</t>
        </is>
      </c>
      <c r="B1" s="11" t="inlineStr">
        <is>
          <t>完成？ Done?</t>
        </is>
      </c>
      <c r="C1" s="11" t="inlineStr">
        <is>
          <t>備註 Remarks</t>
        </is>
      </c>
    </row>
    <row r="2">
      <c r="A2" s="3" t="inlineStr">
        <is>
          <t>隔牆由地台做到樓板底（唔好停喺假天花或者天花線）
Build wall from floor to structural slab soffit – not stopping at false ceiling or cornice</t>
        </is>
      </c>
      <c r="B2" s="3" t="inlineStr"/>
      <c r="C2" s="3" t="inlineStr"/>
    </row>
    <row r="3">
      <c r="A3" s="3" t="inlineStr">
        <is>
          <t>頂、底、兩側全部打隔音膠（acoustic sealant），之後先上踢腳
Acoustic sealant at head, base and both ends before skirting</t>
        </is>
      </c>
      <c r="B3" s="3" t="inlineStr"/>
      <c r="C3" s="3" t="inlineStr"/>
    </row>
    <row r="4">
      <c r="A4" s="3" t="inlineStr">
        <is>
          <t>龍骨內塞滿 50–60kg/m³ 岩棉，唔好留空位
Fill stud cavity fully with 50–60kg/m³ rockwool, no gaps</t>
        </is>
      </c>
      <c r="B4" s="3" t="inlineStr"/>
      <c r="C4" s="3" t="inlineStr"/>
    </row>
    <row r="5">
      <c r="A5" s="3" t="inlineStr">
        <is>
          <t>每面雙層板，板縫錯開
Two layers of board each side, joints staggered</t>
        </is>
      </c>
      <c r="B5" s="3" t="inlineStr"/>
      <c r="C5" s="3" t="inlineStr"/>
    </row>
    <row r="6">
      <c r="A6" s="3" t="inlineStr">
        <is>
          <t>插座／開關底盒兩面錯開≥600mm，背面包隔音泥
Back boxes on opposite sides offset ≥600mm, wrapped with acoustic putty pads</t>
        </is>
      </c>
      <c r="B6" s="3" t="inlineStr"/>
      <c r="C6" s="3" t="inlineStr"/>
    </row>
    <row r="7">
      <c r="A7" s="3" t="inlineStr">
        <is>
          <t>夾板加固位置按圖（書檯、層架、TV、掛畫軌），完工前影相記錄
Plywood reinforcement per drawing (desk, shelves, TV, picture rail); photograph before closing</t>
        </is>
      </c>
      <c r="B7" s="3" t="inlineStr"/>
      <c r="C7" s="3" t="inlineStr"/>
    </row>
    <row r="8">
      <c r="A8" s="3" t="inlineStr">
        <is>
          <t>門用實心門＋膠條＋drop seal（空心門會令成幅牆失效）
Solid-core door + perimeter seals + drop seal (hollow door defeats the wall)</t>
        </is>
      </c>
      <c r="B8" s="3" t="inlineStr"/>
      <c r="C8" s="3" t="inlineStr"/>
    </row>
    <row r="9">
      <c r="A9" s="3" t="inlineStr">
        <is>
          <t>冷氣喉／電線穿牆位要密封
Seal all aircon pipe / cable penetrations</t>
        </is>
      </c>
      <c r="B9" s="3" t="inlineStr"/>
      <c r="C9" s="3" t="inlineStr"/>
    </row>
    <row r="10">
      <c r="A10" s="3" t="inlineStr">
        <is>
          <t>批灰到 Level 4（L4）平滑，配返現有白色
Skim to Level 4 finish, paint to match existing white</t>
        </is>
      </c>
      <c r="B10" s="3" t="inlineStr"/>
      <c r="C10" s="3" t="inlineStr"/>
    </row>
    <row r="11">
      <c r="A11" s="3" t="inlineStr">
        <is>
          <t>踢腳線同現有一樣高度同顏色
Skirting to match existing height and colour</t>
        </is>
      </c>
      <c r="B11" s="3" t="inlineStr"/>
      <c r="C11" s="3" t="inlineStr"/>
    </row>
    <row r="12">
      <c r="A12" s="3" t="inlineStr">
        <is>
          <t>完工後做簡單隔音測試（兩邊大聲講嘢／手機播聲）
Simple sound check after completion (talk / play audio on each side)</t>
        </is>
      </c>
      <c r="B12" s="3" t="inlineStr"/>
      <c r="C12" s="3" t="inlineStr"/>
    </row>
  </sheetData>
  <dataValidations count="1">
    <dataValidation sqref="B2:B12" showDropDown="0" showInputMessage="0" showErrorMessage="0" allowBlank="1" type="list">
      <formula1>"✔ 完成 Done,✘ 未做 Not done,– 不適用 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2026-11-01T07:27:57Z</dcterms:created>
  <dcterms:modified xmlns:dcterms="http://purl.org/dc/terms/" xmlns:xsi="http://www.w3.org/2001/XMLSchema-instance" xsi:type="dcterms:W3CDTF">2026-11-01T07:27:57Z</dcterms:modified>
</cp:coreProperties>
</file>